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CT_01\Desktop\แผนกับข้อมูลพื้นฐาน\"/>
    </mc:Choice>
  </mc:AlternateContent>
  <bookViews>
    <workbookView xWindow="0" yWindow="0" windowWidth="15345" windowHeight="4680" tabRatio="599" activeTab="4"/>
  </bookViews>
  <sheets>
    <sheet name="1.สรุปข้อมูลพื้นฐาน" sheetId="2" r:id="rId1"/>
    <sheet name="2.สรุปข้อมูลพื้นฐานด้านเกษตร" sheetId="3" r:id="rId2"/>
    <sheet name="รายพืช" sheetId="5" r:id="rId3"/>
    <sheet name="รายพืชตามประเภท" sheetId="7" r:id="rId4"/>
    <sheet name="พื้นที่อำเภอรวม" sheetId="8" r:id="rId5"/>
  </sheets>
  <calcPr calcId="152511"/>
</workbook>
</file>

<file path=xl/calcChain.xml><?xml version="1.0" encoding="utf-8"?>
<calcChain xmlns="http://schemas.openxmlformats.org/spreadsheetml/2006/main">
  <c r="N16" i="3" l="1"/>
  <c r="L16" i="3"/>
  <c r="F79" i="5" l="1"/>
  <c r="E79" i="5"/>
  <c r="E44" i="5"/>
  <c r="E9" i="5"/>
  <c r="E10" i="5"/>
  <c r="M12" i="5"/>
  <c r="C20" i="5"/>
  <c r="J19" i="2" l="1"/>
  <c r="E19" i="2"/>
  <c r="I16" i="2"/>
  <c r="I15" i="2"/>
  <c r="I14" i="2"/>
  <c r="I13" i="2"/>
  <c r="I12" i="2"/>
  <c r="I11" i="2"/>
  <c r="I10" i="2"/>
  <c r="I9" i="2"/>
  <c r="W19" i="2"/>
  <c r="E23" i="5" l="1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F22" i="5"/>
  <c r="E22" i="5"/>
  <c r="F18" i="5"/>
  <c r="F13" i="5"/>
  <c r="F14" i="5"/>
  <c r="F15" i="5"/>
  <c r="F16" i="5"/>
  <c r="F17" i="5"/>
  <c r="F12" i="5"/>
  <c r="G12" i="5"/>
  <c r="F6" i="5"/>
  <c r="I12" i="5"/>
  <c r="D11" i="8" l="1"/>
  <c r="E11" i="8"/>
  <c r="E192" i="5"/>
  <c r="F192" i="5"/>
  <c r="E193" i="5"/>
  <c r="F193" i="5"/>
  <c r="E194" i="5"/>
  <c r="F194" i="5"/>
  <c r="E50" i="5"/>
  <c r="F50" i="5"/>
  <c r="E51" i="5"/>
  <c r="F51" i="5"/>
  <c r="E52" i="5"/>
  <c r="F52" i="5"/>
  <c r="E141" i="5" l="1"/>
  <c r="F141" i="5"/>
  <c r="E120" i="5"/>
  <c r="F120" i="5"/>
  <c r="E53" i="5"/>
  <c r="F5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F44" i="5"/>
  <c r="E45" i="5"/>
  <c r="F45" i="5"/>
  <c r="E49" i="5"/>
  <c r="F49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5" i="5"/>
  <c r="F95" i="5"/>
  <c r="E96" i="5"/>
  <c r="F96" i="5"/>
  <c r="E97" i="5"/>
  <c r="F97" i="5"/>
  <c r="E98" i="5"/>
  <c r="F98" i="5"/>
  <c r="E235" i="5"/>
  <c r="F235" i="5"/>
  <c r="C116" i="5" l="1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8" i="5"/>
  <c r="F118" i="5"/>
  <c r="E119" i="5"/>
  <c r="F119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40" i="5"/>
  <c r="F140" i="5"/>
  <c r="E142" i="5"/>
  <c r="F142" i="5"/>
  <c r="E143" i="5"/>
  <c r="F143" i="5"/>
  <c r="E144" i="5"/>
  <c r="F144" i="5"/>
  <c r="E145" i="5"/>
  <c r="F145" i="5"/>
  <c r="E146" i="5"/>
  <c r="F146" i="5"/>
  <c r="E147" i="5"/>
  <c r="F147" i="5"/>
  <c r="E148" i="5"/>
  <c r="F148" i="5"/>
  <c r="E149" i="5"/>
  <c r="F149" i="5"/>
  <c r="E162" i="5"/>
  <c r="F162" i="5"/>
  <c r="E163" i="5"/>
  <c r="F163" i="5"/>
  <c r="E164" i="5"/>
  <c r="F164" i="5"/>
  <c r="E165" i="5"/>
  <c r="F165" i="5"/>
  <c r="E166" i="5"/>
  <c r="F166" i="5"/>
  <c r="E167" i="5"/>
  <c r="F167" i="5"/>
  <c r="E170" i="5"/>
  <c r="F170" i="5"/>
  <c r="E171" i="5"/>
  <c r="F171" i="5"/>
  <c r="E172" i="5"/>
  <c r="F172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0" i="5"/>
  <c r="F180" i="5"/>
  <c r="E181" i="5"/>
  <c r="F181" i="5"/>
  <c r="E185" i="5"/>
  <c r="F185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5" i="5"/>
  <c r="F195" i="5"/>
  <c r="E196" i="5"/>
  <c r="F196" i="5"/>
  <c r="E197" i="5"/>
  <c r="F197" i="5"/>
  <c r="E198" i="5"/>
  <c r="F198" i="5"/>
  <c r="E199" i="5"/>
  <c r="F199" i="5"/>
  <c r="E200" i="5"/>
  <c r="F200" i="5"/>
  <c r="E201" i="5"/>
  <c r="F201" i="5"/>
  <c r="E202" i="5"/>
  <c r="F202" i="5"/>
  <c r="E231" i="5"/>
  <c r="F231" i="5"/>
  <c r="E232" i="5"/>
  <c r="F232" i="5"/>
  <c r="E233" i="5"/>
  <c r="F233" i="5"/>
  <c r="E234" i="5"/>
  <c r="F234" i="5"/>
  <c r="E236" i="5"/>
  <c r="F236" i="5"/>
  <c r="E237" i="5"/>
  <c r="F237" i="5"/>
  <c r="E238" i="5"/>
  <c r="F238" i="5"/>
  <c r="E239" i="5"/>
  <c r="F239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6" i="5"/>
  <c r="E20" i="5" s="1"/>
  <c r="F20" i="5"/>
  <c r="G8" i="5"/>
  <c r="I8" i="5"/>
  <c r="K8" i="5"/>
  <c r="M8" i="5"/>
  <c r="O8" i="5"/>
  <c r="Q8" i="5"/>
  <c r="S8" i="5"/>
  <c r="U8" i="5"/>
  <c r="K12" i="5"/>
  <c r="O12" i="5"/>
  <c r="Q12" i="5"/>
  <c r="S12" i="5"/>
  <c r="U12" i="5"/>
  <c r="E13" i="5"/>
  <c r="E14" i="5"/>
  <c r="E15" i="5"/>
  <c r="E16" i="5"/>
  <c r="E17" i="5"/>
  <c r="E18" i="5"/>
  <c r="E19" i="5"/>
  <c r="F19" i="5"/>
  <c r="D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C30" i="5"/>
  <c r="D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E32" i="5"/>
  <c r="F32" i="5"/>
  <c r="E33" i="5"/>
  <c r="F33" i="5"/>
  <c r="E99" i="5"/>
  <c r="F99" i="5"/>
  <c r="C100" i="5"/>
  <c r="D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E102" i="5"/>
  <c r="F102" i="5"/>
  <c r="E103" i="5"/>
  <c r="F103" i="5"/>
  <c r="E115" i="5"/>
  <c r="F115" i="5"/>
  <c r="D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E150" i="5"/>
  <c r="F150" i="5"/>
  <c r="E151" i="5"/>
  <c r="F151" i="5"/>
  <c r="E152" i="5"/>
  <c r="F152" i="5"/>
  <c r="E153" i="5"/>
  <c r="F153" i="5"/>
  <c r="E154" i="5"/>
  <c r="F154" i="5"/>
  <c r="E155" i="5"/>
  <c r="F155" i="5"/>
  <c r="C156" i="5"/>
  <c r="D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E158" i="5"/>
  <c r="F158" i="5"/>
  <c r="E159" i="5"/>
  <c r="F159" i="5"/>
  <c r="E160" i="5"/>
  <c r="F160" i="5"/>
  <c r="E161" i="5"/>
  <c r="F161" i="5"/>
  <c r="E168" i="5"/>
  <c r="F168" i="5"/>
  <c r="E169" i="5"/>
  <c r="F169" i="5"/>
  <c r="E203" i="5"/>
  <c r="F203" i="5"/>
  <c r="E204" i="5"/>
  <c r="F204" i="5"/>
  <c r="C205" i="5"/>
  <c r="D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E207" i="5"/>
  <c r="F207" i="5"/>
  <c r="C226" i="5"/>
  <c r="D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C240" i="5"/>
  <c r="D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E8" i="5" l="1"/>
  <c r="E12" i="5"/>
  <c r="E226" i="5"/>
  <c r="S241" i="5"/>
  <c r="O241" i="5"/>
  <c r="G241" i="5"/>
  <c r="D241" i="5"/>
  <c r="T241" i="5"/>
  <c r="L241" i="5"/>
  <c r="K241" i="5"/>
  <c r="P241" i="5"/>
  <c r="H241" i="5"/>
  <c r="C241" i="5"/>
  <c r="E205" i="5"/>
  <c r="F205" i="5"/>
  <c r="E156" i="5"/>
  <c r="E100" i="5"/>
  <c r="F226" i="5"/>
  <c r="V241" i="5"/>
  <c r="R241" i="5"/>
  <c r="N241" i="5"/>
  <c r="J241" i="5"/>
  <c r="F116" i="5"/>
  <c r="F30" i="5"/>
  <c r="F240" i="5"/>
  <c r="U241" i="5"/>
  <c r="Q241" i="5"/>
  <c r="M241" i="5"/>
  <c r="I241" i="5"/>
  <c r="E116" i="5"/>
  <c r="E30" i="5"/>
  <c r="E240" i="5"/>
  <c r="F156" i="5"/>
  <c r="F100" i="5"/>
  <c r="F241" i="5" l="1"/>
  <c r="E241" i="5"/>
  <c r="H16" i="3" l="1"/>
  <c r="G16" i="3"/>
  <c r="F16" i="3"/>
  <c r="E16" i="3"/>
  <c r="C16" i="3"/>
  <c r="I19" i="2"/>
  <c r="H19" i="2"/>
  <c r="G19" i="2"/>
  <c r="F19" i="2"/>
  <c r="D19" i="2"/>
  <c r="V19" i="2" l="1"/>
  <c r="U19" i="2"/>
  <c r="R16" i="3" l="1"/>
  <c r="Q16" i="3"/>
  <c r="P16" i="3"/>
  <c r="O16" i="3"/>
  <c r="M16" i="3"/>
  <c r="K16" i="3"/>
  <c r="J16" i="3"/>
  <c r="I16" i="3"/>
  <c r="S9" i="3" l="1"/>
  <c r="S16" i="3" s="1"/>
  <c r="K19" i="2" l="1"/>
  <c r="T19" i="2" l="1"/>
  <c r="S19" i="2"/>
  <c r="R19" i="2"/>
  <c r="Q19" i="2"/>
  <c r="P19" i="2"/>
  <c r="O19" i="2"/>
  <c r="N19" i="2"/>
  <c r="M19" i="2"/>
  <c r="L19" i="2"/>
</calcChain>
</file>

<file path=xl/sharedStrings.xml><?xml version="1.0" encoding="utf-8"?>
<sst xmlns="http://schemas.openxmlformats.org/spreadsheetml/2006/main" count="668" uniqueCount="313">
  <si>
    <t>ที่</t>
  </si>
  <si>
    <t>รวม</t>
  </si>
  <si>
    <t>ไร่</t>
  </si>
  <si>
    <t>คร.</t>
  </si>
  <si>
    <t>1.ข้าว</t>
  </si>
  <si>
    <t>ข้าวนาปี</t>
  </si>
  <si>
    <t>ข้าวนาปรัง</t>
  </si>
  <si>
    <t>2.พืชไร่</t>
  </si>
  <si>
    <t>ถั่วอื่นๆ</t>
  </si>
  <si>
    <t>เผือก</t>
  </si>
  <si>
    <t>ปอกระเจา</t>
  </si>
  <si>
    <t>พืชไร่อื่นๆ</t>
  </si>
  <si>
    <t>3.พืชผัก</t>
  </si>
  <si>
    <t>กระเจี๊ยบเขียว</t>
  </si>
  <si>
    <t>กระเฉด</t>
  </si>
  <si>
    <t>กุยช่าย</t>
  </si>
  <si>
    <t>ข่า</t>
  </si>
  <si>
    <t>ข้าวโพดฝักอ่อน</t>
  </si>
  <si>
    <t>ข้าวโพดหวาน</t>
  </si>
  <si>
    <t>คะน้า</t>
  </si>
  <si>
    <t>ชะอม</t>
  </si>
  <si>
    <t>ตะไคร้</t>
  </si>
  <si>
    <t>แตงกวา</t>
  </si>
  <si>
    <t>แตงร้าน</t>
  </si>
  <si>
    <t>ถั่วฝักยาว</t>
  </si>
  <si>
    <t>ถั่วพู</t>
  </si>
  <si>
    <t>น้ำเต้า</t>
  </si>
  <si>
    <t>บวบ</t>
  </si>
  <si>
    <t>ผักกวางตุ้ง</t>
  </si>
  <si>
    <t>ผักกาดหอม</t>
  </si>
  <si>
    <t>ผักชี</t>
  </si>
  <si>
    <t>ผักบุ้งจีน</t>
  </si>
  <si>
    <t>ผักบุ้งน้ำ</t>
  </si>
  <si>
    <t>ผักบุ้งอื่นๆ</t>
  </si>
  <si>
    <t>พริกใหญ่</t>
  </si>
  <si>
    <t>ฟักทอง</t>
  </si>
  <si>
    <t>มะเขือเปราะ</t>
  </si>
  <si>
    <t>มะเขือพวง</t>
  </si>
  <si>
    <t>มะเขือยาว</t>
  </si>
  <si>
    <t>มะเขืออื่นๆ</t>
  </si>
  <si>
    <t>มะระจีน</t>
  </si>
  <si>
    <t>แมงลัก</t>
  </si>
  <si>
    <t>เห็ดฟาง</t>
  </si>
  <si>
    <t>เห็ดนางฟ้า</t>
  </si>
  <si>
    <t>เห็ดอื่นๆ</t>
  </si>
  <si>
    <t>แค</t>
  </si>
  <si>
    <t>บัวเก็บหลด (รากบัวหลวง)</t>
  </si>
  <si>
    <t>4.ไม้ดอก</t>
  </si>
  <si>
    <t>บัวหลวง</t>
  </si>
  <si>
    <t>กุหลาบตัดดอก</t>
  </si>
  <si>
    <t>กุหลาบร้อยมาลัย</t>
  </si>
  <si>
    <t>ดาวเรือง</t>
  </si>
  <si>
    <t>ดอกพุด</t>
  </si>
  <si>
    <t>มะลิ (ไม้เด็ดดอก)</t>
  </si>
  <si>
    <t>โกสน</t>
  </si>
  <si>
    <t>เข็ม</t>
  </si>
  <si>
    <t>ชวนชม</t>
  </si>
  <si>
    <t>ชาฮกเกี้ยน</t>
  </si>
  <si>
    <t>เตย</t>
  </si>
  <si>
    <t>ไทร</t>
  </si>
  <si>
    <t>เฟื่องฟ้า</t>
  </si>
  <si>
    <t>ลิ้นมังกร</t>
  </si>
  <si>
    <t>สับปะรดประดับ</t>
  </si>
  <si>
    <t>อโกลนีมา/แก้วกาญจนา</t>
  </si>
  <si>
    <t>ไม้ประดับกระถางอื่นๆ</t>
  </si>
  <si>
    <t>ลีลาวดี (ไม้ขุดล้อม)</t>
  </si>
  <si>
    <t>ปรง</t>
  </si>
  <si>
    <t>สน</t>
  </si>
  <si>
    <t>หมากเหลือง</t>
  </si>
  <si>
    <t>ฟิโลเดนดรอน (พลูจีบ หูช้างซานนาดู ฯลฯ)</t>
  </si>
  <si>
    <t>หญ้าปูสนาม</t>
  </si>
  <si>
    <t>หมากแดง</t>
  </si>
  <si>
    <t>บอนสี</t>
  </si>
  <si>
    <t>6.ไม้ผล</t>
  </si>
  <si>
    <t>กระท้อน</t>
  </si>
  <si>
    <t>กล้วยไข่</t>
  </si>
  <si>
    <t>กล้วยน้ำว้า</t>
  </si>
  <si>
    <t>กล้วยเล็บมือนาง</t>
  </si>
  <si>
    <t>กล้วยหอม</t>
  </si>
  <si>
    <t>กล้วยตานี</t>
  </si>
  <si>
    <t>ขนุนหนัง</t>
  </si>
  <si>
    <t>เงาะ</t>
  </si>
  <si>
    <t>ชมพู่</t>
  </si>
  <si>
    <t>ทุเรียน</t>
  </si>
  <si>
    <t>น้อยหน่า</t>
  </si>
  <si>
    <t>ฝรั่ง</t>
  </si>
  <si>
    <t>มะกรูด</t>
  </si>
  <si>
    <t>มะขาม</t>
  </si>
  <si>
    <t>มะนาว</t>
  </si>
  <si>
    <t>มะไฟ</t>
  </si>
  <si>
    <t>มะม่วง</t>
  </si>
  <si>
    <t>มะยงชิด</t>
  </si>
  <si>
    <t>มะละกอ</t>
  </si>
  <si>
    <t>มังคุด</t>
  </si>
  <si>
    <t>ลองกอง</t>
  </si>
  <si>
    <t>ละมุด</t>
  </si>
  <si>
    <t>ลำไย</t>
  </si>
  <si>
    <t>ลิ้นจี่</t>
  </si>
  <si>
    <t>ส้มเขียวหวาน</t>
  </si>
  <si>
    <t>ส้มโอ</t>
  </si>
  <si>
    <t>แก้วมังกร</t>
  </si>
  <si>
    <t>มะกอกน้ำ</t>
  </si>
  <si>
    <t>ไม้ผลอื่นๆ</t>
  </si>
  <si>
    <t>7.ไม้ยืนต้น</t>
  </si>
  <si>
    <t>กาแฟ</t>
  </si>
  <si>
    <t>ขี้เหล็ก</t>
  </si>
  <si>
    <t>ปาล์มน้ำมัน</t>
  </si>
  <si>
    <t>มะพร้าว</t>
  </si>
  <si>
    <t>ยางพารา</t>
  </si>
  <si>
    <t>ยูคาลิปตัส</t>
  </si>
  <si>
    <t>ไม้สัก</t>
  </si>
  <si>
    <t>สะเดา</t>
  </si>
  <si>
    <t>หมาก</t>
  </si>
  <si>
    <t>ไม้ยืนต้นอื่นๆ</t>
  </si>
  <si>
    <t>8.พืชสมุนไพรและเครื่องเทศ</t>
  </si>
  <si>
    <t>กฤษณา</t>
  </si>
  <si>
    <t>พลู</t>
  </si>
  <si>
    <t>ดอกขจร</t>
  </si>
  <si>
    <t>จำนวน</t>
  </si>
  <si>
    <t>พื้นที่</t>
  </si>
  <si>
    <t>ประชากร</t>
  </si>
  <si>
    <t>เกษตรกร</t>
  </si>
  <si>
    <t>กลุ่มแม่บ้าน</t>
  </si>
  <si>
    <t>กลุ่มยุว</t>
  </si>
  <si>
    <t>กลุ่มวิสาหกิจ</t>
  </si>
  <si>
    <t>กลุ่มส่งเสริม</t>
  </si>
  <si>
    <t>ศูนย์ข้าว</t>
  </si>
  <si>
    <t>ถือครอง</t>
  </si>
  <si>
    <t>ทั้งหมด</t>
  </si>
  <si>
    <t>ชุมชน</t>
  </si>
  <si>
    <t>อาชีพ</t>
  </si>
  <si>
    <t>ทั้งหมด (ไร่)</t>
  </si>
  <si>
    <t>(ราย)</t>
  </si>
  <si>
    <t>(ไร่)</t>
  </si>
  <si>
    <t>(ครัวเรือน)</t>
  </si>
  <si>
    <t>(กลุ่ม)</t>
  </si>
  <si>
    <t>นาข้าว</t>
  </si>
  <si>
    <t>พืชไร่</t>
  </si>
  <si>
    <t>พืชผัก</t>
  </si>
  <si>
    <t>ไม้ดอก</t>
  </si>
  <si>
    <t>ไม้ประดับ</t>
  </si>
  <si>
    <t>ไม้ผล</t>
  </si>
  <si>
    <t>ไม้ยืนต้น</t>
  </si>
  <si>
    <t>สมุนไพร</t>
  </si>
  <si>
    <t>(คร.)</t>
  </si>
  <si>
    <t>ครัวเรือน</t>
  </si>
  <si>
    <t>โหระพา</t>
  </si>
  <si>
    <t>ไผ่กวนอิม</t>
  </si>
  <si>
    <t>มะขามเทศ</t>
  </si>
  <si>
    <t>อินทผาลัม</t>
  </si>
  <si>
    <t>เช่า</t>
  </si>
  <si>
    <t>ตนเอง</t>
  </si>
  <si>
    <t>การใช้ประโยชน์ที่ดินทางการเกษตร</t>
  </si>
  <si>
    <t>พื้นที่ถือครอง</t>
  </si>
  <si>
    <t>ด้านการเกษตร</t>
  </si>
  <si>
    <t>อ้อยเคี้ยว (อ้อยคั้นน้ำ)</t>
  </si>
  <si>
    <t>หมู่บ้าน</t>
  </si>
  <si>
    <t>Young Smart</t>
  </si>
  <si>
    <t>Farmer</t>
  </si>
  <si>
    <t>อกม.</t>
  </si>
  <si>
    <t>แบบสรุปข้อมูลพื้นฐานระดับอำเภอ ปี 2562/63</t>
  </si>
  <si>
    <t>(ตัดยอดข้อมูล ณ เดือนธันวาคม 2562)</t>
  </si>
  <si>
    <t>ตำบล</t>
  </si>
  <si>
    <t>แบบสรุปข้อมูลพื้นฐานด้านการเกษตรระดับอำเภอ ปี 2562/63</t>
  </si>
  <si>
    <t>Smart</t>
  </si>
  <si>
    <t>ประเภท/ชนิดพืช</t>
  </si>
  <si>
    <t>รวมทั้งหมด</t>
  </si>
  <si>
    <t>กระถินเทพา</t>
  </si>
  <si>
    <t>จังหวัด.............. 2561</t>
  </si>
  <si>
    <t>เมืองปทุมธานี</t>
  </si>
  <si>
    <t>อำเภอสามโคก</t>
  </si>
  <si>
    <t>อำเภอลาดหลุมแก้ว</t>
  </si>
  <si>
    <t>อำเภอหนองเสือ</t>
  </si>
  <si>
    <t>อำเภอคลองหลวง</t>
  </si>
  <si>
    <t>อำเภอธัญบุรี</t>
  </si>
  <si>
    <t>อำเภอลำลูกกา</t>
  </si>
  <si>
    <t>จังหวัดปทุมธานี 2562</t>
  </si>
  <si>
    <t>สนประดิพัทธ์</t>
  </si>
  <si>
    <t>สะตอ</t>
  </si>
  <si>
    <t>สาเก</t>
  </si>
  <si>
    <t>หม่อน</t>
  </si>
  <si>
    <t>ไผ่</t>
  </si>
  <si>
    <t>ไม้พยุง</t>
  </si>
  <si>
    <t>ทับทิม</t>
  </si>
  <si>
    <t>บลูเบอรี</t>
  </si>
  <si>
    <t>มะกอกฝรั่ง</t>
  </si>
  <si>
    <t>มะดัน</t>
  </si>
  <si>
    <t>มะตูม</t>
  </si>
  <si>
    <t>มะปรางหวาน</t>
  </si>
  <si>
    <t>มะม่วงหาวมะนาวโห่</t>
  </si>
  <si>
    <t>มะเดื่อ</t>
  </si>
  <si>
    <t>มะเฟือง</t>
  </si>
  <si>
    <t>ละไม</t>
  </si>
  <si>
    <t>สละ</t>
  </si>
  <si>
    <t>อโวกาโด</t>
  </si>
  <si>
    <t>บัวประดับ</t>
  </si>
  <si>
    <t>พุด</t>
  </si>
  <si>
    <t>พุด (ไม้ตัดใบ)</t>
  </si>
  <si>
    <t>มอนสเตอรา</t>
  </si>
  <si>
    <t>ลีลาวดี (ไม้ประดับกระถาง)</t>
  </si>
  <si>
    <t>หน้าวัวกระถาง</t>
  </si>
  <si>
    <t>หมากผู้หมากเมีย (ไม้ตัดใบ)</t>
  </si>
  <si>
    <t>แคคตัส</t>
  </si>
  <si>
    <t>ไม้ขุดล้อมอื่นๆ</t>
  </si>
  <si>
    <t>ไม้ชำถุงอื่นๆ</t>
  </si>
  <si>
    <t>ไม้ตัดใบอื่นๆ</t>
  </si>
  <si>
    <t>กล้วยไม้ (ไม้ดอกกระถาง)</t>
  </si>
  <si>
    <t>กล้วยไม้ (ไม้ดอกเมืองร้อน)</t>
  </si>
  <si>
    <t>ดอกรัก</t>
  </si>
  <si>
    <t>ดาหลา</t>
  </si>
  <si>
    <t>บานชื่น (ไม้ดอกกระถาง)</t>
  </si>
  <si>
    <t>บานชื่น (ไม้ตัดดอกเมืองร้อน)</t>
  </si>
  <si>
    <t>มะลิ (ไม้ดอกกระถาง)</t>
  </si>
  <si>
    <t>ฮอลลีฮอค</t>
  </si>
  <si>
    <t>มันสำปะหลังบริโภค</t>
  </si>
  <si>
    <t>หญ้าเลี้ยงสัตว์</t>
  </si>
  <si>
    <t>แห้ว</t>
  </si>
  <si>
    <t>กะเพรา</t>
  </si>
  <si>
    <t>ขมิ้น</t>
  </si>
  <si>
    <t>ขิง</t>
  </si>
  <si>
    <t>ข้าวโพดรับประทานฝักสด</t>
  </si>
  <si>
    <t>ตั๋งโอ้</t>
  </si>
  <si>
    <t>ตำลึง</t>
  </si>
  <si>
    <t>บวบงู</t>
  </si>
  <si>
    <t>บัวสาย</t>
  </si>
  <si>
    <t>ผักคื่นฉ่าย</t>
  </si>
  <si>
    <t>ผักอื่นๆ</t>
  </si>
  <si>
    <t>ผักโขม</t>
  </si>
  <si>
    <t>พริกขี้หนูเม็ดใหญ่</t>
  </si>
  <si>
    <t>พริกขี้หนูเม็ดเล็ก (พริกขี้หนูสวน)</t>
  </si>
  <si>
    <t>พริกยักษ์</t>
  </si>
  <si>
    <t>พริกหยวก</t>
  </si>
  <si>
    <t>ฟัก/แฟง</t>
  </si>
  <si>
    <t>มะเขือม่วง</t>
  </si>
  <si>
    <t>สะระแหน่</t>
  </si>
  <si>
    <t>หน่อไม้น้ำ</t>
  </si>
  <si>
    <t>เมล่อนญี่ปุ่น</t>
  </si>
  <si>
    <t>เห็ดนางรมฮังการี</t>
  </si>
  <si>
    <t>แคนตาลูป</t>
  </si>
  <si>
    <t>แตงโมเนื้อ</t>
  </si>
  <si>
    <t>แตงไทย</t>
  </si>
  <si>
    <t>ขมิ้นชัน</t>
  </si>
  <si>
    <t>ตะไคร้หอม</t>
  </si>
  <si>
    <t>มะระขี้นก</t>
  </si>
  <si>
    <t>ว่านหางจระเข้</t>
  </si>
  <si>
    <t>พริกไทย</t>
  </si>
  <si>
    <t>ยอบ้าน</t>
  </si>
  <si>
    <t>ข้าว</t>
  </si>
  <si>
    <t>พืชสมุนไพรและเครื่องเทศ</t>
  </si>
  <si>
    <t>1.1 แบ่งตามวัตถุประสงค์</t>
  </si>
  <si>
    <t xml:space="preserve">         - ปลูกเพื่อขาย</t>
  </si>
  <si>
    <t xml:space="preserve">         - ปลูกเพื่อบริโภค</t>
  </si>
  <si>
    <t xml:space="preserve">         - ปลูกเพื่อทำพันธุ์</t>
  </si>
  <si>
    <t>1.2 แบ่งตามพันธุ์ข้าว</t>
  </si>
  <si>
    <t xml:space="preserve">         - ข้าวหอมมะลิ</t>
  </si>
  <si>
    <t xml:space="preserve">         - ข้าวหอมปทุม</t>
  </si>
  <si>
    <t xml:space="preserve">         - ข้าวเจ้า</t>
  </si>
  <si>
    <t xml:space="preserve">         - ข้าวเหนียว</t>
  </si>
  <si>
    <t xml:space="preserve">         - ข้าว กข.43</t>
  </si>
  <si>
    <t xml:space="preserve">         - ข้าวอินทรีย์</t>
  </si>
  <si>
    <r>
      <t xml:space="preserve">ข้อมูลพื้นที่การเกษตรและครัวเรือนเกษตรกร จังหวัดปทุมธานี  ปี 2562 </t>
    </r>
    <r>
      <rPr>
        <b/>
        <sz val="18"/>
        <color rgb="FFFF0000"/>
        <rFont val="Angsana New"/>
        <family val="1"/>
      </rPr>
      <t>(เปรียบเทียบเบื้องต้น---ต้องมากกว่าค่านี้)</t>
    </r>
  </si>
  <si>
    <t>5.ไม้ประดับ</t>
  </si>
  <si>
    <t>ถั่วทุกชนิด</t>
  </si>
  <si>
    <t>ไม้ดอกอื่นๆ</t>
  </si>
  <si>
    <t>หมากผู้หมากเมีย (ไม้ประดับกระถาง)</t>
  </si>
  <si>
    <t>เพาะชำกล้าไม้ประดับ</t>
  </si>
  <si>
    <t>ส้มเช้ง (ส้มตรา)</t>
  </si>
  <si>
    <t>เพาะชำกล้าไม้ยืนต้น</t>
  </si>
  <si>
    <t>พืชสมุนไพรและเครื่องเทศอื่นๆ</t>
  </si>
  <si>
    <t xml:space="preserve">         - ข้าวสีพันธุ์ต่างๆ</t>
  </si>
  <si>
    <t>หมาก/ปาล์มต่างๆ</t>
  </si>
  <si>
    <t>เพาะชำกล้าไม้ผล</t>
  </si>
  <si>
    <t>เนื้อที่ ตร.กม.</t>
  </si>
  <si>
    <t>คิดเป็นไร่</t>
  </si>
  <si>
    <t>  เมืองปทุมธานี</t>
  </si>
  <si>
    <t>  คลองหลวง</t>
  </si>
  <si>
    <t>  ธัญบุรี</t>
  </si>
  <si>
    <t>  หนองเสือ</t>
  </si>
  <si>
    <t>  ลาดหลุมแก้ว</t>
  </si>
  <si>
    <t>  ลำลูกกา</t>
  </si>
  <si>
    <t>  สามโคก</t>
  </si>
  <si>
    <t>อำเภอ</t>
  </si>
  <si>
    <t>ที่มา: ปกครองจังหวัด</t>
  </si>
  <si>
    <t>ลำดับ</t>
  </si>
  <si>
    <t>สำนักงานเกษตรอำเภอลำลูกกา</t>
  </si>
  <si>
    <t>คูคต</t>
  </si>
  <si>
    <t>ลาดสวาย</t>
  </si>
  <si>
    <t>บึงคำพร้อย</t>
  </si>
  <si>
    <t>ลำลูกกา</t>
  </si>
  <si>
    <t>บึงทองหลาง</t>
  </si>
  <si>
    <t>บึงคอไห</t>
  </si>
  <si>
    <t>พืชอุดม</t>
  </si>
  <si>
    <t>ลำไทร</t>
  </si>
  <si>
    <t>จัดทำข้อมูล ณ วันที่ 16 มีนาคม 2563</t>
  </si>
  <si>
    <t>ผู้จัดทำ อรรถพร  ปิ่นปิติ</t>
  </si>
  <si>
    <t xml:space="preserve">            (นายอรรถพร  ปิ่นปิติ)</t>
  </si>
  <si>
    <t>ตำแหน่งนักวิชาการส่งเสริมการเกษตรปฏิบัติการ</t>
  </si>
  <si>
    <t>ข้อมูลพื้นที่การเกษตรและครัวเรือนเกษตรกร อำเภอลำลูกกา ปี 2562</t>
  </si>
  <si>
    <t>อำเภอลำลูกกา 2561</t>
  </si>
  <si>
    <t>อำเภอลำลูกกา 2562</t>
  </si>
  <si>
    <t>ตำบลคูคต</t>
  </si>
  <si>
    <t>ตำบลลาดสวาย</t>
  </si>
  <si>
    <t>ตำบลบึงคำพร้อย</t>
  </si>
  <si>
    <t>ตำบลลำลูกกา</t>
  </si>
  <si>
    <t>ตำบลบึงทองหลาง</t>
  </si>
  <si>
    <t>ตำบลลำไทร</t>
  </si>
  <si>
    <t>ตำบลบึงคอไห</t>
  </si>
  <si>
    <t>ตำบลพืชอุดม</t>
  </si>
  <si>
    <t>มะเขือเทศบริโภคสด</t>
  </si>
  <si>
    <r>
      <rPr>
        <b/>
        <sz val="14"/>
        <rFont val="Angsana New"/>
        <family val="1"/>
      </rPr>
      <t>ที่มา:</t>
    </r>
    <r>
      <rPr>
        <sz val="14"/>
        <rFont val="Angsana New"/>
        <family val="1"/>
      </rPr>
      <t xml:space="preserve"> สำนักงานเกษตรอำเภอลำลูกกา </t>
    </r>
  </si>
  <si>
    <t>จัดทำข้อมูล ณ วันที่ 16  มีนาคม 2563</t>
  </si>
  <si>
    <t xml:space="preserve">             ( นายอรรถพร  ปิ่นปิติ )</t>
  </si>
  <si>
    <t>พื้นที่แต่ละอำเภอในจังหัวดปทุมธานี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</si>
</sst>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(* #,##0.0_);_(* \(#,##0.0\);_(* &quot;-&quot;??_);_(@_)"/>
    <numFmt numFmtId="191" formatCode="_-* #,##0.000_-;\-* #,##0.000_-;_-* &quot;-&quot;??_-;_-@_-"/>
    <numFmt numFmtId="192" formatCode="0.00000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0" tint="-0.34998626667073579"/>
      <name val="Angsana New"/>
      <family val="1"/>
    </font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b/>
      <sz val="14"/>
      <color theme="1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u/>
      <sz val="14"/>
      <name val="Angsana New"/>
      <family val="1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sz val="14"/>
      <color theme="1"/>
      <name val="Angsana New"/>
      <family val="1"/>
    </font>
    <font>
      <sz val="11"/>
      <name val="Angsana New"/>
      <family val="1"/>
    </font>
    <font>
      <sz val="14"/>
      <color rgb="FFFF0000"/>
      <name val="Angsana New"/>
      <family val="1"/>
    </font>
    <font>
      <b/>
      <sz val="18"/>
      <color rgb="FFFF0000"/>
      <name val="Angsana New"/>
      <family val="1"/>
    </font>
    <font>
      <b/>
      <sz val="11"/>
      <color theme="1"/>
      <name val="Tahoma"/>
      <family val="2"/>
      <scheme val="minor"/>
    </font>
    <font>
      <sz val="16"/>
      <color theme="1"/>
      <name val="TH SarabunIT๙"/>
      <family val="2"/>
      <charset val="222"/>
    </font>
    <font>
      <sz val="16"/>
      <color rgb="FF222222"/>
      <name val="Angsana New"/>
      <family val="1"/>
    </font>
    <font>
      <b/>
      <sz val="11"/>
      <color theme="1"/>
      <name val="Tahoma"/>
      <family val="2"/>
      <charset val="222"/>
      <scheme val="minor"/>
    </font>
    <font>
      <b/>
      <sz val="16"/>
      <color rgb="FF222222"/>
      <name val="Angsana New"/>
      <family val="1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rgb="FFFFC000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189" fontId="5" fillId="0" borderId="0" xfId="3" applyNumberFormat="1" applyFont="1" applyAlignment="1">
      <alignment horizontal="center" vertical="center"/>
    </xf>
    <xf numFmtId="43" fontId="5" fillId="0" borderId="0" xfId="3" applyNumberFormat="1" applyFont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7" xfId="3" applyFont="1" applyFill="1" applyBorder="1" applyAlignment="1">
      <alignment horizontal="left" vertical="center"/>
    </xf>
    <xf numFmtId="189" fontId="5" fillId="12" borderId="7" xfId="1" applyNumberFormat="1" applyFont="1" applyFill="1" applyBorder="1" applyAlignment="1">
      <alignment horizontal="right" vertical="center"/>
    </xf>
    <xf numFmtId="189" fontId="3" fillId="12" borderId="7" xfId="1" applyNumberFormat="1" applyFont="1" applyFill="1" applyBorder="1" applyAlignment="1">
      <alignment horizontal="right" vertical="center"/>
    </xf>
    <xf numFmtId="189" fontId="5" fillId="12" borderId="7" xfId="1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3" applyFont="1" applyFill="1" applyBorder="1" applyAlignment="1">
      <alignment horizontal="left" vertical="center"/>
    </xf>
    <xf numFmtId="189" fontId="5" fillId="12" borderId="8" xfId="1" applyNumberFormat="1" applyFont="1" applyFill="1" applyBorder="1" applyAlignment="1">
      <alignment horizontal="right" vertical="center"/>
    </xf>
    <xf numFmtId="189" fontId="3" fillId="12" borderId="8" xfId="1" applyNumberFormat="1" applyFont="1" applyFill="1" applyBorder="1" applyAlignment="1">
      <alignment horizontal="right" vertical="center"/>
    </xf>
    <xf numFmtId="189" fontId="5" fillId="12" borderId="8" xfId="1" applyNumberFormat="1" applyFont="1" applyFill="1" applyBorder="1" applyAlignment="1">
      <alignment horizontal="center" vertical="center"/>
    </xf>
    <xf numFmtId="189" fontId="5" fillId="12" borderId="9" xfId="1" applyNumberFormat="1" applyFont="1" applyFill="1" applyBorder="1" applyAlignment="1">
      <alignment horizontal="center" vertical="center"/>
    </xf>
    <xf numFmtId="189" fontId="3" fillId="12" borderId="8" xfId="1" applyNumberFormat="1" applyFont="1" applyFill="1" applyBorder="1" applyAlignment="1">
      <alignment horizontal="center" vertical="center"/>
    </xf>
    <xf numFmtId="189" fontId="4" fillId="13" borderId="24" xfId="1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8" xfId="3" applyFont="1" applyFill="1" applyBorder="1" applyAlignment="1">
      <alignment horizontal="left" vertical="center"/>
    </xf>
    <xf numFmtId="189" fontId="5" fillId="14" borderId="8" xfId="1" applyNumberFormat="1" applyFont="1" applyFill="1" applyBorder="1" applyAlignment="1">
      <alignment horizontal="right" vertical="center"/>
    </xf>
    <xf numFmtId="189" fontId="3" fillId="14" borderId="8" xfId="1" applyNumberFormat="1" applyFont="1" applyFill="1" applyBorder="1" applyAlignment="1">
      <alignment horizontal="center" vertical="center"/>
    </xf>
    <xf numFmtId="189" fontId="5" fillId="14" borderId="8" xfId="1" applyNumberFormat="1" applyFont="1" applyFill="1" applyBorder="1" applyAlignment="1">
      <alignment horizontal="center" vertical="center"/>
    </xf>
    <xf numFmtId="189" fontId="5" fillId="14" borderId="9" xfId="1" applyNumberFormat="1" applyFont="1" applyFill="1" applyBorder="1" applyAlignment="1">
      <alignment horizontal="right" vertical="center"/>
    </xf>
    <xf numFmtId="189" fontId="3" fillId="14" borderId="8" xfId="1" applyNumberFormat="1" applyFont="1" applyFill="1" applyBorder="1" applyAlignment="1">
      <alignment horizontal="right" vertical="center"/>
    </xf>
    <xf numFmtId="189" fontId="5" fillId="14" borderId="4" xfId="1" applyNumberFormat="1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5" fillId="15" borderId="7" xfId="3" applyFont="1" applyFill="1" applyBorder="1" applyAlignment="1">
      <alignment horizontal="center" vertical="center"/>
    </xf>
    <xf numFmtId="0" fontId="3" fillId="15" borderId="7" xfId="3" applyFont="1" applyFill="1" applyBorder="1" applyAlignment="1">
      <alignment horizontal="left" vertical="center"/>
    </xf>
    <xf numFmtId="43" fontId="3" fillId="15" borderId="7" xfId="1" applyNumberFormat="1" applyFont="1" applyFill="1" applyBorder="1" applyAlignment="1">
      <alignment horizontal="center" vertical="center"/>
    </xf>
    <xf numFmtId="43" fontId="3" fillId="15" borderId="7" xfId="1" applyNumberFormat="1" applyFont="1" applyFill="1" applyBorder="1" applyAlignment="1">
      <alignment horizontal="right" vertical="center"/>
    </xf>
    <xf numFmtId="0" fontId="5" fillId="15" borderId="8" xfId="3" applyFont="1" applyFill="1" applyBorder="1" applyAlignment="1">
      <alignment horizontal="center" vertical="center"/>
    </xf>
    <xf numFmtId="0" fontId="3" fillId="15" borderId="8" xfId="3" applyFont="1" applyFill="1" applyBorder="1" applyAlignment="1">
      <alignment horizontal="left" vertical="center"/>
    </xf>
    <xf numFmtId="43" fontId="3" fillId="15" borderId="8" xfId="1" applyNumberFormat="1" applyFont="1" applyFill="1" applyBorder="1" applyAlignment="1">
      <alignment horizontal="center" vertical="center"/>
    </xf>
    <xf numFmtId="43" fontId="4" fillId="8" borderId="24" xfId="1" applyNumberFormat="1" applyFont="1" applyFill="1" applyBorder="1" applyAlignment="1">
      <alignment horizontal="center" vertical="center"/>
    </xf>
    <xf numFmtId="0" fontId="5" fillId="11" borderId="8" xfId="3" applyFont="1" applyFill="1" applyBorder="1" applyAlignment="1">
      <alignment horizontal="center" vertical="center"/>
    </xf>
    <xf numFmtId="0" fontId="3" fillId="11" borderId="8" xfId="3" applyFont="1" applyFill="1" applyBorder="1" applyAlignment="1">
      <alignment horizontal="left" vertical="center"/>
    </xf>
    <xf numFmtId="43" fontId="3" fillId="11" borderId="8" xfId="1" applyNumberFormat="1" applyFont="1" applyFill="1" applyBorder="1" applyAlignment="1">
      <alignment horizontal="center" vertical="center"/>
    </xf>
    <xf numFmtId="43" fontId="3" fillId="11" borderId="12" xfId="1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/>
    </xf>
    <xf numFmtId="0" fontId="11" fillId="2" borderId="6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187" fontId="11" fillId="9" borderId="6" xfId="2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horizontal="center" vertical="center"/>
    </xf>
    <xf numFmtId="187" fontId="11" fillId="6" borderId="6" xfId="2" applyNumberFormat="1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left" vertical="center"/>
    </xf>
    <xf numFmtId="187" fontId="14" fillId="5" borderId="7" xfId="4" applyNumberFormat="1" applyFont="1" applyFill="1" applyBorder="1"/>
    <xf numFmtId="188" fontId="14" fillId="5" borderId="7" xfId="4" applyNumberFormat="1" applyFont="1" applyFill="1" applyBorder="1"/>
    <xf numFmtId="0" fontId="14" fillId="0" borderId="8" xfId="2" applyFont="1" applyBorder="1" applyAlignment="1">
      <alignment horizontal="center"/>
    </xf>
    <xf numFmtId="0" fontId="14" fillId="0" borderId="17" xfId="2" applyFont="1" applyFill="1" applyBorder="1"/>
    <xf numFmtId="187" fontId="14" fillId="0" borderId="8" xfId="4" applyNumberFormat="1" applyFont="1" applyFill="1" applyBorder="1" applyAlignment="1">
      <alignment horizontal="center"/>
    </xf>
    <xf numFmtId="188" fontId="14" fillId="0" borderId="8" xfId="4" applyNumberFormat="1" applyFont="1" applyFill="1" applyBorder="1" applyAlignment="1">
      <alignment horizontal="center"/>
    </xf>
    <xf numFmtId="187" fontId="14" fillId="9" borderId="8" xfId="4" applyNumberFormat="1" applyFont="1" applyFill="1" applyBorder="1"/>
    <xf numFmtId="188" fontId="14" fillId="9" borderId="8" xfId="4" applyNumberFormat="1" applyFont="1" applyFill="1" applyBorder="1"/>
    <xf numFmtId="187" fontId="14" fillId="6" borderId="8" xfId="4" applyNumberFormat="1" applyFont="1" applyFill="1" applyBorder="1" applyAlignment="1">
      <alignment horizontal="center"/>
    </xf>
    <xf numFmtId="188" fontId="14" fillId="6" borderId="8" xfId="4" applyNumberFormat="1" applyFont="1" applyFill="1" applyBorder="1" applyAlignment="1">
      <alignment horizontal="center"/>
    </xf>
    <xf numFmtId="187" fontId="14" fillId="9" borderId="8" xfId="4" applyNumberFormat="1" applyFont="1" applyFill="1" applyBorder="1" applyAlignment="1">
      <alignment horizontal="center"/>
    </xf>
    <xf numFmtId="188" fontId="14" fillId="9" borderId="8" xfId="4" applyNumberFormat="1" applyFont="1" applyFill="1" applyBorder="1" applyAlignment="1">
      <alignment horizontal="center"/>
    </xf>
    <xf numFmtId="187" fontId="14" fillId="6" borderId="8" xfId="4" applyNumberFormat="1" applyFont="1" applyFill="1" applyBorder="1"/>
    <xf numFmtId="188" fontId="14" fillId="6" borderId="8" xfId="4" applyNumberFormat="1" applyFont="1" applyFill="1" applyBorder="1"/>
    <xf numFmtId="0" fontId="14" fillId="0" borderId="9" xfId="2" applyFont="1" applyBorder="1" applyAlignment="1">
      <alignment horizontal="center"/>
    </xf>
    <xf numFmtId="0" fontId="14" fillId="0" borderId="18" xfId="2" applyFont="1" applyFill="1" applyBorder="1"/>
    <xf numFmtId="188" fontId="14" fillId="7" borderId="8" xfId="4" applyNumberFormat="1" applyFont="1" applyFill="1" applyBorder="1" applyAlignment="1">
      <alignment horizontal="left" indent="1"/>
    </xf>
    <xf numFmtId="188" fontId="14" fillId="10" borderId="8" xfId="4" applyNumberFormat="1" applyFont="1" applyFill="1" applyBorder="1" applyAlignment="1">
      <alignment horizontal="left" indent="1"/>
    </xf>
    <xf numFmtId="187" fontId="11" fillId="2" borderId="11" xfId="4" applyNumberFormat="1" applyFont="1" applyFill="1" applyBorder="1"/>
    <xf numFmtId="188" fontId="11" fillId="2" borderId="11" xfId="4" applyNumberFormat="1" applyFont="1" applyFill="1" applyBorder="1"/>
    <xf numFmtId="0" fontId="13" fillId="3" borderId="17" xfId="2" applyFont="1" applyFill="1" applyBorder="1" applyAlignment="1">
      <alignment horizontal="left"/>
    </xf>
    <xf numFmtId="187" fontId="14" fillId="5" borderId="8" xfId="4" applyNumberFormat="1" applyFont="1" applyFill="1" applyBorder="1"/>
    <xf numFmtId="188" fontId="14" fillId="5" borderId="8" xfId="4" applyNumberFormat="1" applyFont="1" applyFill="1" applyBorder="1"/>
    <xf numFmtId="0" fontId="14" fillId="0" borderId="20" xfId="2" applyFont="1" applyFill="1" applyBorder="1" applyAlignment="1">
      <alignment horizontal="left"/>
    </xf>
    <xf numFmtId="0" fontId="14" fillId="0" borderId="12" xfId="2" applyFont="1" applyBorder="1" applyAlignment="1">
      <alignment horizontal="center"/>
    </xf>
    <xf numFmtId="0" fontId="13" fillId="3" borderId="20" xfId="2" applyFont="1" applyFill="1" applyBorder="1" applyAlignment="1">
      <alignment horizontal="left"/>
    </xf>
    <xf numFmtId="187" fontId="13" fillId="5" borderId="12" xfId="4" applyNumberFormat="1" applyFont="1" applyFill="1" applyBorder="1" applyAlignment="1">
      <alignment horizontal="center"/>
    </xf>
    <xf numFmtId="188" fontId="13" fillId="5" borderId="12" xfId="4" applyNumberFormat="1" applyFont="1" applyFill="1" applyBorder="1" applyAlignment="1">
      <alignment horizontal="center"/>
    </xf>
    <xf numFmtId="0" fontId="14" fillId="0" borderId="17" xfId="2" applyFont="1" applyBorder="1"/>
    <xf numFmtId="187" fontId="14" fillId="6" borderId="9" xfId="4" applyNumberFormat="1" applyFont="1" applyFill="1" applyBorder="1" applyAlignment="1">
      <alignment horizontal="center"/>
    </xf>
    <xf numFmtId="188" fontId="14" fillId="6" borderId="9" xfId="4" applyNumberFormat="1" applyFont="1" applyFill="1" applyBorder="1" applyAlignment="1">
      <alignment horizontal="center"/>
    </xf>
    <xf numFmtId="187" fontId="11" fillId="2" borderId="11" xfId="4" applyNumberFormat="1" applyFont="1" applyFill="1" applyBorder="1" applyAlignment="1">
      <alignment horizontal="center"/>
    </xf>
    <xf numFmtId="188" fontId="11" fillId="2" borderId="11" xfId="4" applyNumberFormat="1" applyFont="1" applyFill="1" applyBorder="1" applyAlignment="1">
      <alignment horizontal="center"/>
    </xf>
    <xf numFmtId="187" fontId="14" fillId="5" borderId="12" xfId="4" applyNumberFormat="1" applyFont="1" applyFill="1" applyBorder="1" applyAlignment="1">
      <alignment horizontal="center"/>
    </xf>
    <xf numFmtId="188" fontId="14" fillId="5" borderId="12" xfId="4" applyNumberFormat="1" applyFont="1" applyFill="1" applyBorder="1" applyAlignment="1">
      <alignment horizontal="center"/>
    </xf>
    <xf numFmtId="187" fontId="14" fillId="6" borderId="12" xfId="4" applyNumberFormat="1" applyFont="1" applyFill="1" applyBorder="1" applyAlignment="1">
      <alignment horizontal="center"/>
    </xf>
    <xf numFmtId="188" fontId="14" fillId="6" borderId="12" xfId="4" applyNumberFormat="1" applyFont="1" applyFill="1" applyBorder="1" applyAlignment="1">
      <alignment horizontal="center"/>
    </xf>
    <xf numFmtId="0" fontId="14" fillId="0" borderId="8" xfId="2" quotePrefix="1" applyFont="1" applyBorder="1" applyAlignment="1">
      <alignment horizontal="center"/>
    </xf>
    <xf numFmtId="187" fontId="14" fillId="9" borderId="9" xfId="4" applyNumberFormat="1" applyFont="1" applyFill="1" applyBorder="1" applyAlignment="1">
      <alignment horizontal="center"/>
    </xf>
    <xf numFmtId="188" fontId="14" fillId="9" borderId="9" xfId="4" applyNumberFormat="1" applyFont="1" applyFill="1" applyBorder="1" applyAlignment="1">
      <alignment horizontal="center"/>
    </xf>
    <xf numFmtId="0" fontId="14" fillId="0" borderId="12" xfId="2" quotePrefix="1" applyFont="1" applyBorder="1" applyAlignment="1">
      <alignment horizontal="center"/>
    </xf>
    <xf numFmtId="0" fontId="15" fillId="3" borderId="17" xfId="2" applyFont="1" applyFill="1" applyBorder="1" applyAlignment="1">
      <alignment horizontal="left"/>
    </xf>
    <xf numFmtId="0" fontId="14" fillId="0" borderId="14" xfId="2" applyFont="1" applyBorder="1"/>
    <xf numFmtId="0" fontId="14" fillId="0" borderId="20" xfId="2" applyFont="1" applyBorder="1" applyAlignment="1">
      <alignment horizontal="left"/>
    </xf>
    <xf numFmtId="0" fontId="14" fillId="0" borderId="13" xfId="2" quotePrefix="1" applyFont="1" applyBorder="1" applyAlignment="1">
      <alignment horizontal="center"/>
    </xf>
    <xf numFmtId="0" fontId="14" fillId="0" borderId="18" xfId="2" applyFont="1" applyBorder="1"/>
    <xf numFmtId="187" fontId="11" fillId="4" borderId="11" xfId="4" applyNumberFormat="1" applyFont="1" applyFill="1" applyBorder="1" applyAlignment="1">
      <alignment horizontal="center"/>
    </xf>
    <xf numFmtId="187" fontId="14" fillId="15" borderId="7" xfId="4" applyNumberFormat="1" applyFont="1" applyFill="1" applyBorder="1"/>
    <xf numFmtId="188" fontId="14" fillId="15" borderId="7" xfId="4" applyNumberFormat="1" applyFont="1" applyFill="1" applyBorder="1"/>
    <xf numFmtId="187" fontId="14" fillId="17" borderId="7" xfId="4" applyNumberFormat="1" applyFont="1" applyFill="1" applyBorder="1"/>
    <xf numFmtId="188" fontId="14" fillId="17" borderId="7" xfId="4" applyNumberFormat="1" applyFont="1" applyFill="1" applyBorder="1"/>
    <xf numFmtId="187" fontId="14" fillId="17" borderId="8" xfId="4" applyNumberFormat="1" applyFont="1" applyFill="1" applyBorder="1"/>
    <xf numFmtId="188" fontId="14" fillId="17" borderId="8" xfId="4" applyNumberFormat="1" applyFont="1" applyFill="1" applyBorder="1"/>
    <xf numFmtId="187" fontId="13" fillId="17" borderId="12" xfId="4" applyNumberFormat="1" applyFont="1" applyFill="1" applyBorder="1" applyAlignment="1">
      <alignment horizontal="center"/>
    </xf>
    <xf numFmtId="188" fontId="13" fillId="17" borderId="12" xfId="4" applyNumberFormat="1" applyFont="1" applyFill="1" applyBorder="1" applyAlignment="1">
      <alignment horizontal="center"/>
    </xf>
    <xf numFmtId="187" fontId="14" fillId="17" borderId="12" xfId="4" applyNumberFormat="1" applyFont="1" applyFill="1" applyBorder="1" applyAlignment="1">
      <alignment horizontal="center"/>
    </xf>
    <xf numFmtId="188" fontId="14" fillId="17" borderId="12" xfId="4" applyNumberFormat="1" applyFont="1" applyFill="1" applyBorder="1" applyAlignment="1">
      <alignment horizontal="center"/>
    </xf>
    <xf numFmtId="187" fontId="14" fillId="15" borderId="8" xfId="4" applyNumberFormat="1" applyFont="1" applyFill="1" applyBorder="1"/>
    <xf numFmtId="188" fontId="14" fillId="15" borderId="8" xfId="4" applyNumberFormat="1" applyFont="1" applyFill="1" applyBorder="1"/>
    <xf numFmtId="187" fontId="14" fillId="15" borderId="12" xfId="4" applyNumberFormat="1" applyFont="1" applyFill="1" applyBorder="1" applyAlignment="1">
      <alignment horizontal="center"/>
    </xf>
    <xf numFmtId="188" fontId="14" fillId="15" borderId="12" xfId="4" applyNumberFormat="1" applyFont="1" applyFill="1" applyBorder="1" applyAlignment="1">
      <alignment horizontal="center"/>
    </xf>
    <xf numFmtId="187" fontId="14" fillId="20" borderId="11" xfId="4" applyNumberFormat="1" applyFont="1" applyFill="1" applyBorder="1"/>
    <xf numFmtId="188" fontId="14" fillId="20" borderId="11" xfId="4" applyNumberFormat="1" applyFont="1" applyFill="1" applyBorder="1"/>
    <xf numFmtId="187" fontId="14" fillId="16" borderId="11" xfId="4" applyNumberFormat="1" applyFont="1" applyFill="1" applyBorder="1"/>
    <xf numFmtId="188" fontId="14" fillId="16" borderId="11" xfId="4" applyNumberFormat="1" applyFont="1" applyFill="1" applyBorder="1"/>
    <xf numFmtId="187" fontId="14" fillId="20" borderId="11" xfId="4" applyNumberFormat="1" applyFont="1" applyFill="1" applyBorder="1" applyAlignment="1">
      <alignment horizontal="center"/>
    </xf>
    <xf numFmtId="188" fontId="14" fillId="20" borderId="11" xfId="4" applyNumberFormat="1" applyFont="1" applyFill="1" applyBorder="1" applyAlignment="1">
      <alignment horizontal="center"/>
    </xf>
    <xf numFmtId="187" fontId="14" fillId="16" borderId="11" xfId="4" applyNumberFormat="1" applyFont="1" applyFill="1" applyBorder="1" applyAlignment="1">
      <alignment horizontal="center"/>
    </xf>
    <xf numFmtId="188" fontId="14" fillId="16" borderId="11" xfId="4" applyNumberFormat="1" applyFont="1" applyFill="1" applyBorder="1" applyAlignment="1">
      <alignment horizontal="center"/>
    </xf>
    <xf numFmtId="187" fontId="11" fillId="18" borderId="11" xfId="4" applyNumberFormat="1" applyFont="1" applyFill="1" applyBorder="1" applyAlignment="1">
      <alignment horizontal="center"/>
    </xf>
    <xf numFmtId="187" fontId="11" fillId="19" borderId="11" xfId="4" applyNumberFormat="1" applyFont="1" applyFill="1" applyBorder="1" applyAlignment="1">
      <alignment horizontal="center"/>
    </xf>
    <xf numFmtId="0" fontId="16" fillId="0" borderId="0" xfId="3" applyFont="1"/>
    <xf numFmtId="0" fontId="19" fillId="0" borderId="0" xfId="3" applyFont="1" applyFill="1"/>
    <xf numFmtId="0" fontId="16" fillId="0" borderId="0" xfId="3" applyFont="1" applyFill="1"/>
    <xf numFmtId="187" fontId="16" fillId="0" borderId="0" xfId="3" applyNumberFormat="1" applyFont="1" applyFill="1"/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87" fontId="13" fillId="15" borderId="12" xfId="4" applyNumberFormat="1" applyFont="1" applyFill="1" applyBorder="1" applyAlignment="1">
      <alignment horizontal="center"/>
    </xf>
    <xf numFmtId="188" fontId="13" fillId="15" borderId="12" xfId="4" applyNumberFormat="1" applyFont="1" applyFill="1" applyBorder="1" applyAlignment="1">
      <alignment horizontal="center"/>
    </xf>
    <xf numFmtId="187" fontId="20" fillId="15" borderId="8" xfId="4" applyNumberFormat="1" applyFont="1" applyFill="1" applyBorder="1"/>
    <xf numFmtId="188" fontId="20" fillId="15" borderId="8" xfId="4" applyNumberFormat="1" applyFont="1" applyFill="1" applyBorder="1"/>
    <xf numFmtId="0" fontId="18" fillId="0" borderId="0" xfId="3" applyFont="1" applyFill="1" applyBorder="1" applyAlignment="1">
      <alignment horizontal="left"/>
    </xf>
    <xf numFmtId="189" fontId="5" fillId="12" borderId="4" xfId="1" applyNumberFormat="1" applyFont="1" applyFill="1" applyBorder="1" applyAlignment="1">
      <alignment horizontal="right" vertical="center"/>
    </xf>
    <xf numFmtId="0" fontId="14" fillId="0" borderId="0" xfId="6" applyFont="1" applyFill="1" applyBorder="1" applyAlignment="1"/>
    <xf numFmtId="0" fontId="18" fillId="0" borderId="0" xfId="3" applyFont="1" applyFill="1" applyAlignment="1"/>
    <xf numFmtId="0" fontId="18" fillId="0" borderId="25" xfId="3" applyFont="1" applyFill="1" applyBorder="1" applyAlignment="1"/>
    <xf numFmtId="43" fontId="11" fillId="2" borderId="22" xfId="1" applyFont="1" applyFill="1" applyBorder="1" applyAlignment="1">
      <alignment horizontal="center" vertical="center"/>
    </xf>
    <xf numFmtId="43" fontId="11" fillId="2" borderId="11" xfId="1" applyFont="1" applyFill="1" applyBorder="1"/>
    <xf numFmtId="43" fontId="11" fillId="2" borderId="11" xfId="1" applyFont="1" applyFill="1" applyBorder="1" applyAlignment="1">
      <alignment horizontal="center"/>
    </xf>
    <xf numFmtId="43" fontId="11" fillId="4" borderId="11" xfId="1" applyFont="1" applyFill="1" applyBorder="1" applyAlignment="1">
      <alignment horizontal="center"/>
    </xf>
    <xf numFmtId="43" fontId="18" fillId="0" borderId="25" xfId="1" applyFont="1" applyFill="1" applyBorder="1" applyAlignment="1"/>
    <xf numFmtId="43" fontId="16" fillId="0" borderId="0" xfId="1" applyFont="1" applyFill="1"/>
    <xf numFmtId="0" fontId="18" fillId="0" borderId="0" xfId="3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0" fontId="11" fillId="2" borderId="6" xfId="2" applyFont="1" applyFill="1" applyBorder="1" applyAlignment="1">
      <alignment horizontal="center" vertical="center"/>
    </xf>
    <xf numFmtId="190" fontId="14" fillId="16" borderId="11" xfId="4" applyNumberFormat="1" applyFont="1" applyFill="1" applyBorder="1" applyAlignment="1">
      <alignment horizontal="center"/>
    </xf>
    <xf numFmtId="190" fontId="11" fillId="18" borderId="11" xfId="4" applyNumberFormat="1" applyFont="1" applyFill="1" applyBorder="1" applyAlignment="1">
      <alignment horizontal="center"/>
    </xf>
    <xf numFmtId="188" fontId="11" fillId="18" borderId="11" xfId="4" applyNumberFormat="1" applyFont="1" applyFill="1" applyBorder="1" applyAlignment="1">
      <alignment horizontal="center"/>
    </xf>
    <xf numFmtId="190" fontId="11" fillId="19" borderId="11" xfId="4" applyNumberFormat="1" applyFont="1" applyFill="1" applyBorder="1" applyAlignment="1">
      <alignment horizontal="center"/>
    </xf>
    <xf numFmtId="188" fontId="11" fillId="19" borderId="11" xfId="4" applyNumberFormat="1" applyFont="1" applyFill="1" applyBorder="1" applyAlignment="1">
      <alignment horizontal="center"/>
    </xf>
    <xf numFmtId="188" fontId="11" fillId="4" borderId="11" xfId="4" applyNumberFormat="1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 vertical="center"/>
    </xf>
    <xf numFmtId="43" fontId="5" fillId="0" borderId="0" xfId="1" applyFont="1" applyFill="1"/>
    <xf numFmtId="0" fontId="4" fillId="0" borderId="0" xfId="3" applyFont="1" applyFill="1" applyAlignment="1">
      <alignment horizontal="right"/>
    </xf>
    <xf numFmtId="0" fontId="4" fillId="0" borderId="0" xfId="3" applyFont="1" applyFill="1"/>
    <xf numFmtId="191" fontId="5" fillId="0" borderId="23" xfId="17" applyNumberFormat="1" applyFont="1" applyBorder="1" applyAlignment="1">
      <alignment vertical="center"/>
    </xf>
    <xf numFmtId="191" fontId="4" fillId="0" borderId="24" xfId="16" applyNumberFormat="1" applyFont="1" applyBorder="1" applyAlignment="1">
      <alignment vertical="center"/>
    </xf>
    <xf numFmtId="191" fontId="24" fillId="21" borderId="23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4" fillId="0" borderId="23" xfId="16" applyFont="1" applyBorder="1" applyAlignment="1">
      <alignment horizontal="center" vertical="center"/>
    </xf>
    <xf numFmtId="0" fontId="5" fillId="0" borderId="23" xfId="16" applyFont="1" applyBorder="1" applyAlignment="1">
      <alignment vertical="center"/>
    </xf>
    <xf numFmtId="192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16" applyFont="1" applyFill="1" applyBorder="1" applyAlignment="1">
      <alignment vertical="center"/>
    </xf>
    <xf numFmtId="0" fontId="22" fillId="0" borderId="0" xfId="0" applyFont="1" applyAlignment="1">
      <alignment vertical="center"/>
    </xf>
    <xf numFmtId="189" fontId="3" fillId="14" borderId="4" xfId="1" applyNumberFormat="1" applyFont="1" applyFill="1" applyBorder="1" applyAlignment="1">
      <alignment horizontal="center" vertical="center"/>
    </xf>
    <xf numFmtId="187" fontId="11" fillId="2" borderId="22" xfId="2" applyNumberFormat="1" applyFont="1" applyFill="1" applyBorder="1" applyAlignment="1">
      <alignment horizontal="center" vertical="center"/>
    </xf>
    <xf numFmtId="187" fontId="18" fillId="0" borderId="25" xfId="3" applyNumberFormat="1" applyFont="1" applyFill="1" applyBorder="1" applyAlignment="1"/>
    <xf numFmtId="187" fontId="14" fillId="0" borderId="0" xfId="6" applyNumberFormat="1" applyFont="1" applyFill="1" applyBorder="1" applyAlignment="1"/>
    <xf numFmtId="187" fontId="18" fillId="0" borderId="0" xfId="3" applyNumberFormat="1" applyFont="1" applyFill="1" applyAlignment="1"/>
    <xf numFmtId="0" fontId="14" fillId="0" borderId="0" xfId="6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0" fontId="9" fillId="0" borderId="0" xfId="6" applyFont="1" applyFill="1" applyBorder="1" applyAlignment="1">
      <alignment horizontal="left"/>
    </xf>
    <xf numFmtId="0" fontId="4" fillId="13" borderId="15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4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/>
    </xf>
    <xf numFmtId="0" fontId="4" fillId="13" borderId="4" xfId="3" applyFont="1" applyFill="1" applyBorder="1" applyAlignment="1">
      <alignment horizontal="center" vertical="center"/>
    </xf>
    <xf numFmtId="0" fontId="4" fillId="13" borderId="6" xfId="3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18" fillId="0" borderId="0" xfId="3" applyFont="1" applyFill="1" applyAlignment="1">
      <alignment horizontal="right"/>
    </xf>
    <xf numFmtId="0" fontId="14" fillId="0" borderId="0" xfId="6" applyFont="1" applyFill="1" applyBorder="1" applyAlignment="1">
      <alignment horizontal="right"/>
    </xf>
    <xf numFmtId="0" fontId="4" fillId="8" borderId="15" xfId="3" applyFont="1" applyFill="1" applyBorder="1" applyAlignment="1">
      <alignment horizontal="center" vertical="center"/>
    </xf>
    <xf numFmtId="0" fontId="4" fillId="8" borderId="21" xfId="3" applyFont="1" applyFill="1" applyBorder="1" applyAlignment="1">
      <alignment horizontal="center" vertical="center"/>
    </xf>
    <xf numFmtId="0" fontId="4" fillId="8" borderId="24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4" fillId="8" borderId="14" xfId="3" applyFont="1" applyFill="1" applyBorder="1" applyAlignment="1">
      <alignment horizontal="center" vertical="center"/>
    </xf>
    <xf numFmtId="0" fontId="4" fillId="8" borderId="16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/>
    </xf>
    <xf numFmtId="0" fontId="18" fillId="0" borderId="0" xfId="3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0" fontId="12" fillId="6" borderId="5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2" borderId="10" xfId="2" applyFont="1" applyFill="1" applyBorder="1" applyAlignment="1">
      <alignment horizontal="center"/>
    </xf>
    <xf numFmtId="0" fontId="11" fillId="2" borderId="27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2" fillId="9" borderId="5" xfId="2" applyFont="1" applyFill="1" applyBorder="1" applyAlignment="1">
      <alignment horizontal="center" vertical="center"/>
    </xf>
    <xf numFmtId="0" fontId="12" fillId="9" borderId="3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/>
    </xf>
    <xf numFmtId="0" fontId="11" fillId="4" borderId="27" xfId="2" applyFont="1" applyFill="1" applyBorder="1" applyAlignment="1">
      <alignment horizontal="center"/>
    </xf>
    <xf numFmtId="0" fontId="17" fillId="0" borderId="26" xfId="3" applyFont="1" applyBorder="1" applyAlignment="1">
      <alignment horizontal="center" vertical="center"/>
    </xf>
    <xf numFmtId="0" fontId="11" fillId="9" borderId="5" xfId="2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/>
    </xf>
    <xf numFmtId="0" fontId="11" fillId="4" borderId="19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191" fontId="4" fillId="0" borderId="28" xfId="1" applyNumberFormat="1" applyFont="1" applyBorder="1" applyAlignment="1">
      <alignment horizontal="center" vertical="center"/>
    </xf>
    <xf numFmtId="191" fontId="4" fillId="0" borderId="29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4" fillId="0" borderId="23" xfId="16" applyFont="1" applyBorder="1" applyAlignment="1">
      <alignment vertical="center"/>
    </xf>
    <xf numFmtId="191" fontId="26" fillId="21" borderId="23" xfId="1" applyNumberFormat="1" applyFont="1" applyFill="1" applyBorder="1" applyAlignment="1">
      <alignment vertical="center"/>
    </xf>
    <xf numFmtId="191" fontId="4" fillId="0" borderId="23" xfId="17" applyNumberFormat="1" applyFont="1" applyBorder="1" applyAlignment="1">
      <alignment vertical="center"/>
    </xf>
  </cellXfs>
  <cellStyles count="18">
    <cellStyle name="Comma 2" xfId="5"/>
    <cellStyle name="Comma 2 2" xfId="4"/>
    <cellStyle name="Comma 2 2 2" xfId="10"/>
    <cellStyle name="Comma 2 3" xfId="9"/>
    <cellStyle name="Comma 3" xfId="11"/>
    <cellStyle name="Comma 4" xfId="12"/>
    <cellStyle name="Comma 5" xfId="8"/>
    <cellStyle name="Comma 6" xfId="17"/>
    <cellStyle name="Normal 2" xfId="3"/>
    <cellStyle name="Normal 2 2" xfId="2"/>
    <cellStyle name="Normal 3" xfId="13"/>
    <cellStyle name="Normal 4" xfId="14"/>
    <cellStyle name="Normal 5" xfId="16"/>
    <cellStyle name="เครื่องหมายจุลภาค" xfId="1" builtinId="3"/>
    <cellStyle name="เครื่องหมายจุลภาค 2" xfId="7"/>
    <cellStyle name="เครื่องหมายจุลภาค 3" xfId="15"/>
    <cellStyle name="ปกติ" xfId="0" builtinId="0"/>
    <cellStyle name="ปกติ 2" xfId="6"/>
  </cellStyles>
  <dxfs count="0"/>
  <tableStyles count="0" defaultTableStyle="TableStyleMedium2" defaultPivotStyle="PivotStyleLight16"/>
  <colors>
    <mruColors>
      <color rgb="FFCCFFCC"/>
      <color rgb="FF99FF99"/>
      <color rgb="FF99FFCC"/>
      <color rgb="FFFF99CC"/>
      <color rgb="FFFFCCCC"/>
      <color rgb="FFFF99FF"/>
      <color rgb="FFFFCCFF"/>
      <color rgb="FFFF66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24"/>
  <sheetViews>
    <sheetView view="pageLayout" topLeftCell="B4" zoomScaleNormal="85" workbookViewId="0">
      <selection activeCell="J22" sqref="J22"/>
    </sheetView>
  </sheetViews>
  <sheetFormatPr defaultRowHeight="23.25" x14ac:dyDescent="0.2"/>
  <cols>
    <col min="1" max="1" width="4.25" style="1" customWidth="1"/>
    <col min="2" max="2" width="2.875" style="1" bestFit="1" customWidth="1"/>
    <col min="3" max="3" width="9.75" style="1" bestFit="1" customWidth="1"/>
    <col min="4" max="4" width="6.5" style="1" customWidth="1"/>
    <col min="5" max="6" width="10.5" style="1" customWidth="1"/>
    <col min="7" max="7" width="9.5" style="1" customWidth="1"/>
    <col min="8" max="8" width="6" style="1" bestFit="1" customWidth="1"/>
    <col min="9" max="9" width="7.75" style="1" bestFit="1" customWidth="1"/>
    <col min="10" max="10" width="10" style="1" customWidth="1"/>
    <col min="11" max="15" width="6.125" style="1" customWidth="1"/>
    <col min="16" max="16" width="6.5" style="1" bestFit="1" customWidth="1"/>
    <col min="17" max="17" width="5.875" style="1" bestFit="1" customWidth="1"/>
    <col min="18" max="18" width="5.125" style="1" bestFit="1" customWidth="1"/>
    <col min="19" max="20" width="6.125" style="1" customWidth="1"/>
    <col min="21" max="21" width="6.5" style="1" bestFit="1" customWidth="1"/>
    <col min="22" max="22" width="11" style="1" bestFit="1" customWidth="1"/>
    <col min="23" max="250" width="9" style="1"/>
    <col min="251" max="251" width="3.5" style="1" customWidth="1"/>
    <col min="252" max="252" width="11.5" style="1" customWidth="1"/>
    <col min="253" max="253" width="6.5" style="1" customWidth="1"/>
    <col min="254" max="254" width="10.5" style="1" customWidth="1"/>
    <col min="255" max="255" width="8.5" style="1" customWidth="1"/>
    <col min="256" max="256" width="13.5" style="1" customWidth="1"/>
    <col min="257" max="257" width="9.5" style="1" customWidth="1"/>
    <col min="258" max="269" width="6.125" style="1" customWidth="1"/>
    <col min="270" max="506" width="9" style="1"/>
    <col min="507" max="507" width="3.5" style="1" customWidth="1"/>
    <col min="508" max="508" width="11.5" style="1" customWidth="1"/>
    <col min="509" max="509" width="6.5" style="1" customWidth="1"/>
    <col min="510" max="510" width="10.5" style="1" customWidth="1"/>
    <col min="511" max="511" width="8.5" style="1" customWidth="1"/>
    <col min="512" max="512" width="13.5" style="1" customWidth="1"/>
    <col min="513" max="513" width="9.5" style="1" customWidth="1"/>
    <col min="514" max="525" width="6.125" style="1" customWidth="1"/>
    <col min="526" max="762" width="9" style="1"/>
    <col min="763" max="763" width="3.5" style="1" customWidth="1"/>
    <col min="764" max="764" width="11.5" style="1" customWidth="1"/>
    <col min="765" max="765" width="6.5" style="1" customWidth="1"/>
    <col min="766" max="766" width="10.5" style="1" customWidth="1"/>
    <col min="767" max="767" width="8.5" style="1" customWidth="1"/>
    <col min="768" max="768" width="13.5" style="1" customWidth="1"/>
    <col min="769" max="769" width="9.5" style="1" customWidth="1"/>
    <col min="770" max="781" width="6.125" style="1" customWidth="1"/>
    <col min="782" max="1018" width="9" style="1"/>
    <col min="1019" max="1019" width="3.5" style="1" customWidth="1"/>
    <col min="1020" max="1020" width="11.5" style="1" customWidth="1"/>
    <col min="1021" max="1021" width="6.5" style="1" customWidth="1"/>
    <col min="1022" max="1022" width="10.5" style="1" customWidth="1"/>
    <col min="1023" max="1023" width="8.5" style="1" customWidth="1"/>
    <col min="1024" max="1024" width="13.5" style="1" customWidth="1"/>
    <col min="1025" max="1025" width="9.5" style="1" customWidth="1"/>
    <col min="1026" max="1037" width="6.125" style="1" customWidth="1"/>
    <col min="1038" max="1274" width="9" style="1"/>
    <col min="1275" max="1275" width="3.5" style="1" customWidth="1"/>
    <col min="1276" max="1276" width="11.5" style="1" customWidth="1"/>
    <col min="1277" max="1277" width="6.5" style="1" customWidth="1"/>
    <col min="1278" max="1278" width="10.5" style="1" customWidth="1"/>
    <col min="1279" max="1279" width="8.5" style="1" customWidth="1"/>
    <col min="1280" max="1280" width="13.5" style="1" customWidth="1"/>
    <col min="1281" max="1281" width="9.5" style="1" customWidth="1"/>
    <col min="1282" max="1293" width="6.125" style="1" customWidth="1"/>
    <col min="1294" max="1530" width="9" style="1"/>
    <col min="1531" max="1531" width="3.5" style="1" customWidth="1"/>
    <col min="1532" max="1532" width="11.5" style="1" customWidth="1"/>
    <col min="1533" max="1533" width="6.5" style="1" customWidth="1"/>
    <col min="1534" max="1534" width="10.5" style="1" customWidth="1"/>
    <col min="1535" max="1535" width="8.5" style="1" customWidth="1"/>
    <col min="1536" max="1536" width="13.5" style="1" customWidth="1"/>
    <col min="1537" max="1537" width="9.5" style="1" customWidth="1"/>
    <col min="1538" max="1549" width="6.125" style="1" customWidth="1"/>
    <col min="1550" max="1786" width="9" style="1"/>
    <col min="1787" max="1787" width="3.5" style="1" customWidth="1"/>
    <col min="1788" max="1788" width="11.5" style="1" customWidth="1"/>
    <col min="1789" max="1789" width="6.5" style="1" customWidth="1"/>
    <col min="1790" max="1790" width="10.5" style="1" customWidth="1"/>
    <col min="1791" max="1791" width="8.5" style="1" customWidth="1"/>
    <col min="1792" max="1792" width="13.5" style="1" customWidth="1"/>
    <col min="1793" max="1793" width="9.5" style="1" customWidth="1"/>
    <col min="1794" max="1805" width="6.125" style="1" customWidth="1"/>
    <col min="1806" max="2042" width="9" style="1"/>
    <col min="2043" max="2043" width="3.5" style="1" customWidth="1"/>
    <col min="2044" max="2044" width="11.5" style="1" customWidth="1"/>
    <col min="2045" max="2045" width="6.5" style="1" customWidth="1"/>
    <col min="2046" max="2046" width="10.5" style="1" customWidth="1"/>
    <col min="2047" max="2047" width="8.5" style="1" customWidth="1"/>
    <col min="2048" max="2048" width="13.5" style="1" customWidth="1"/>
    <col min="2049" max="2049" width="9.5" style="1" customWidth="1"/>
    <col min="2050" max="2061" width="6.125" style="1" customWidth="1"/>
    <col min="2062" max="2298" width="9" style="1"/>
    <col min="2299" max="2299" width="3.5" style="1" customWidth="1"/>
    <col min="2300" max="2300" width="11.5" style="1" customWidth="1"/>
    <col min="2301" max="2301" width="6.5" style="1" customWidth="1"/>
    <col min="2302" max="2302" width="10.5" style="1" customWidth="1"/>
    <col min="2303" max="2303" width="8.5" style="1" customWidth="1"/>
    <col min="2304" max="2304" width="13.5" style="1" customWidth="1"/>
    <col min="2305" max="2305" width="9.5" style="1" customWidth="1"/>
    <col min="2306" max="2317" width="6.125" style="1" customWidth="1"/>
    <col min="2318" max="2554" width="9" style="1"/>
    <col min="2555" max="2555" width="3.5" style="1" customWidth="1"/>
    <col min="2556" max="2556" width="11.5" style="1" customWidth="1"/>
    <col min="2557" max="2557" width="6.5" style="1" customWidth="1"/>
    <col min="2558" max="2558" width="10.5" style="1" customWidth="1"/>
    <col min="2559" max="2559" width="8.5" style="1" customWidth="1"/>
    <col min="2560" max="2560" width="13.5" style="1" customWidth="1"/>
    <col min="2561" max="2561" width="9.5" style="1" customWidth="1"/>
    <col min="2562" max="2573" width="6.125" style="1" customWidth="1"/>
    <col min="2574" max="2810" width="9" style="1"/>
    <col min="2811" max="2811" width="3.5" style="1" customWidth="1"/>
    <col min="2812" max="2812" width="11.5" style="1" customWidth="1"/>
    <col min="2813" max="2813" width="6.5" style="1" customWidth="1"/>
    <col min="2814" max="2814" width="10.5" style="1" customWidth="1"/>
    <col min="2815" max="2815" width="8.5" style="1" customWidth="1"/>
    <col min="2816" max="2816" width="13.5" style="1" customWidth="1"/>
    <col min="2817" max="2817" width="9.5" style="1" customWidth="1"/>
    <col min="2818" max="2829" width="6.125" style="1" customWidth="1"/>
    <col min="2830" max="3066" width="9" style="1"/>
    <col min="3067" max="3067" width="3.5" style="1" customWidth="1"/>
    <col min="3068" max="3068" width="11.5" style="1" customWidth="1"/>
    <col min="3069" max="3069" width="6.5" style="1" customWidth="1"/>
    <col min="3070" max="3070" width="10.5" style="1" customWidth="1"/>
    <col min="3071" max="3071" width="8.5" style="1" customWidth="1"/>
    <col min="3072" max="3072" width="13.5" style="1" customWidth="1"/>
    <col min="3073" max="3073" width="9.5" style="1" customWidth="1"/>
    <col min="3074" max="3085" width="6.125" style="1" customWidth="1"/>
    <col min="3086" max="3322" width="9" style="1"/>
    <col min="3323" max="3323" width="3.5" style="1" customWidth="1"/>
    <col min="3324" max="3324" width="11.5" style="1" customWidth="1"/>
    <col min="3325" max="3325" width="6.5" style="1" customWidth="1"/>
    <col min="3326" max="3326" width="10.5" style="1" customWidth="1"/>
    <col min="3327" max="3327" width="8.5" style="1" customWidth="1"/>
    <col min="3328" max="3328" width="13.5" style="1" customWidth="1"/>
    <col min="3329" max="3329" width="9.5" style="1" customWidth="1"/>
    <col min="3330" max="3341" width="6.125" style="1" customWidth="1"/>
    <col min="3342" max="3578" width="9" style="1"/>
    <col min="3579" max="3579" width="3.5" style="1" customWidth="1"/>
    <col min="3580" max="3580" width="11.5" style="1" customWidth="1"/>
    <col min="3581" max="3581" width="6.5" style="1" customWidth="1"/>
    <col min="3582" max="3582" width="10.5" style="1" customWidth="1"/>
    <col min="3583" max="3583" width="8.5" style="1" customWidth="1"/>
    <col min="3584" max="3584" width="13.5" style="1" customWidth="1"/>
    <col min="3585" max="3585" width="9.5" style="1" customWidth="1"/>
    <col min="3586" max="3597" width="6.125" style="1" customWidth="1"/>
    <col min="3598" max="3834" width="9" style="1"/>
    <col min="3835" max="3835" width="3.5" style="1" customWidth="1"/>
    <col min="3836" max="3836" width="11.5" style="1" customWidth="1"/>
    <col min="3837" max="3837" width="6.5" style="1" customWidth="1"/>
    <col min="3838" max="3838" width="10.5" style="1" customWidth="1"/>
    <col min="3839" max="3839" width="8.5" style="1" customWidth="1"/>
    <col min="3840" max="3840" width="13.5" style="1" customWidth="1"/>
    <col min="3841" max="3841" width="9.5" style="1" customWidth="1"/>
    <col min="3842" max="3853" width="6.125" style="1" customWidth="1"/>
    <col min="3854" max="4090" width="9" style="1"/>
    <col min="4091" max="4091" width="3.5" style="1" customWidth="1"/>
    <col min="4092" max="4092" width="11.5" style="1" customWidth="1"/>
    <col min="4093" max="4093" width="6.5" style="1" customWidth="1"/>
    <col min="4094" max="4094" width="10.5" style="1" customWidth="1"/>
    <col min="4095" max="4095" width="8.5" style="1" customWidth="1"/>
    <col min="4096" max="4096" width="13.5" style="1" customWidth="1"/>
    <col min="4097" max="4097" width="9.5" style="1" customWidth="1"/>
    <col min="4098" max="4109" width="6.125" style="1" customWidth="1"/>
    <col min="4110" max="4346" width="9" style="1"/>
    <col min="4347" max="4347" width="3.5" style="1" customWidth="1"/>
    <col min="4348" max="4348" width="11.5" style="1" customWidth="1"/>
    <col min="4349" max="4349" width="6.5" style="1" customWidth="1"/>
    <col min="4350" max="4350" width="10.5" style="1" customWidth="1"/>
    <col min="4351" max="4351" width="8.5" style="1" customWidth="1"/>
    <col min="4352" max="4352" width="13.5" style="1" customWidth="1"/>
    <col min="4353" max="4353" width="9.5" style="1" customWidth="1"/>
    <col min="4354" max="4365" width="6.125" style="1" customWidth="1"/>
    <col min="4366" max="4602" width="9" style="1"/>
    <col min="4603" max="4603" width="3.5" style="1" customWidth="1"/>
    <col min="4604" max="4604" width="11.5" style="1" customWidth="1"/>
    <col min="4605" max="4605" width="6.5" style="1" customWidth="1"/>
    <col min="4606" max="4606" width="10.5" style="1" customWidth="1"/>
    <col min="4607" max="4607" width="8.5" style="1" customWidth="1"/>
    <col min="4608" max="4608" width="13.5" style="1" customWidth="1"/>
    <col min="4609" max="4609" width="9.5" style="1" customWidth="1"/>
    <col min="4610" max="4621" width="6.125" style="1" customWidth="1"/>
    <col min="4622" max="4858" width="9" style="1"/>
    <col min="4859" max="4859" width="3.5" style="1" customWidth="1"/>
    <col min="4860" max="4860" width="11.5" style="1" customWidth="1"/>
    <col min="4861" max="4861" width="6.5" style="1" customWidth="1"/>
    <col min="4862" max="4862" width="10.5" style="1" customWidth="1"/>
    <col min="4863" max="4863" width="8.5" style="1" customWidth="1"/>
    <col min="4864" max="4864" width="13.5" style="1" customWidth="1"/>
    <col min="4865" max="4865" width="9.5" style="1" customWidth="1"/>
    <col min="4866" max="4877" width="6.125" style="1" customWidth="1"/>
    <col min="4878" max="5114" width="9" style="1"/>
    <col min="5115" max="5115" width="3.5" style="1" customWidth="1"/>
    <col min="5116" max="5116" width="11.5" style="1" customWidth="1"/>
    <col min="5117" max="5117" width="6.5" style="1" customWidth="1"/>
    <col min="5118" max="5118" width="10.5" style="1" customWidth="1"/>
    <col min="5119" max="5119" width="8.5" style="1" customWidth="1"/>
    <col min="5120" max="5120" width="13.5" style="1" customWidth="1"/>
    <col min="5121" max="5121" width="9.5" style="1" customWidth="1"/>
    <col min="5122" max="5133" width="6.125" style="1" customWidth="1"/>
    <col min="5134" max="5370" width="9" style="1"/>
    <col min="5371" max="5371" width="3.5" style="1" customWidth="1"/>
    <col min="5372" max="5372" width="11.5" style="1" customWidth="1"/>
    <col min="5373" max="5373" width="6.5" style="1" customWidth="1"/>
    <col min="5374" max="5374" width="10.5" style="1" customWidth="1"/>
    <col min="5375" max="5375" width="8.5" style="1" customWidth="1"/>
    <col min="5376" max="5376" width="13.5" style="1" customWidth="1"/>
    <col min="5377" max="5377" width="9.5" style="1" customWidth="1"/>
    <col min="5378" max="5389" width="6.125" style="1" customWidth="1"/>
    <col min="5390" max="5626" width="9" style="1"/>
    <col min="5627" max="5627" width="3.5" style="1" customWidth="1"/>
    <col min="5628" max="5628" width="11.5" style="1" customWidth="1"/>
    <col min="5629" max="5629" width="6.5" style="1" customWidth="1"/>
    <col min="5630" max="5630" width="10.5" style="1" customWidth="1"/>
    <col min="5631" max="5631" width="8.5" style="1" customWidth="1"/>
    <col min="5632" max="5632" width="13.5" style="1" customWidth="1"/>
    <col min="5633" max="5633" width="9.5" style="1" customWidth="1"/>
    <col min="5634" max="5645" width="6.125" style="1" customWidth="1"/>
    <col min="5646" max="5882" width="9" style="1"/>
    <col min="5883" max="5883" width="3.5" style="1" customWidth="1"/>
    <col min="5884" max="5884" width="11.5" style="1" customWidth="1"/>
    <col min="5885" max="5885" width="6.5" style="1" customWidth="1"/>
    <col min="5886" max="5886" width="10.5" style="1" customWidth="1"/>
    <col min="5887" max="5887" width="8.5" style="1" customWidth="1"/>
    <col min="5888" max="5888" width="13.5" style="1" customWidth="1"/>
    <col min="5889" max="5889" width="9.5" style="1" customWidth="1"/>
    <col min="5890" max="5901" width="6.125" style="1" customWidth="1"/>
    <col min="5902" max="6138" width="9" style="1"/>
    <col min="6139" max="6139" width="3.5" style="1" customWidth="1"/>
    <col min="6140" max="6140" width="11.5" style="1" customWidth="1"/>
    <col min="6141" max="6141" width="6.5" style="1" customWidth="1"/>
    <col min="6142" max="6142" width="10.5" style="1" customWidth="1"/>
    <col min="6143" max="6143" width="8.5" style="1" customWidth="1"/>
    <col min="6144" max="6144" width="13.5" style="1" customWidth="1"/>
    <col min="6145" max="6145" width="9.5" style="1" customWidth="1"/>
    <col min="6146" max="6157" width="6.125" style="1" customWidth="1"/>
    <col min="6158" max="6394" width="9" style="1"/>
    <col min="6395" max="6395" width="3.5" style="1" customWidth="1"/>
    <col min="6396" max="6396" width="11.5" style="1" customWidth="1"/>
    <col min="6397" max="6397" width="6.5" style="1" customWidth="1"/>
    <col min="6398" max="6398" width="10.5" style="1" customWidth="1"/>
    <col min="6399" max="6399" width="8.5" style="1" customWidth="1"/>
    <col min="6400" max="6400" width="13.5" style="1" customWidth="1"/>
    <col min="6401" max="6401" width="9.5" style="1" customWidth="1"/>
    <col min="6402" max="6413" width="6.125" style="1" customWidth="1"/>
    <col min="6414" max="6650" width="9" style="1"/>
    <col min="6651" max="6651" width="3.5" style="1" customWidth="1"/>
    <col min="6652" max="6652" width="11.5" style="1" customWidth="1"/>
    <col min="6653" max="6653" width="6.5" style="1" customWidth="1"/>
    <col min="6654" max="6654" width="10.5" style="1" customWidth="1"/>
    <col min="6655" max="6655" width="8.5" style="1" customWidth="1"/>
    <col min="6656" max="6656" width="13.5" style="1" customWidth="1"/>
    <col min="6657" max="6657" width="9.5" style="1" customWidth="1"/>
    <col min="6658" max="6669" width="6.125" style="1" customWidth="1"/>
    <col min="6670" max="6906" width="9" style="1"/>
    <col min="6907" max="6907" width="3.5" style="1" customWidth="1"/>
    <col min="6908" max="6908" width="11.5" style="1" customWidth="1"/>
    <col min="6909" max="6909" width="6.5" style="1" customWidth="1"/>
    <col min="6910" max="6910" width="10.5" style="1" customWidth="1"/>
    <col min="6911" max="6911" width="8.5" style="1" customWidth="1"/>
    <col min="6912" max="6912" width="13.5" style="1" customWidth="1"/>
    <col min="6913" max="6913" width="9.5" style="1" customWidth="1"/>
    <col min="6914" max="6925" width="6.125" style="1" customWidth="1"/>
    <col min="6926" max="7162" width="9" style="1"/>
    <col min="7163" max="7163" width="3.5" style="1" customWidth="1"/>
    <col min="7164" max="7164" width="11.5" style="1" customWidth="1"/>
    <col min="7165" max="7165" width="6.5" style="1" customWidth="1"/>
    <col min="7166" max="7166" width="10.5" style="1" customWidth="1"/>
    <col min="7167" max="7167" width="8.5" style="1" customWidth="1"/>
    <col min="7168" max="7168" width="13.5" style="1" customWidth="1"/>
    <col min="7169" max="7169" width="9.5" style="1" customWidth="1"/>
    <col min="7170" max="7181" width="6.125" style="1" customWidth="1"/>
    <col min="7182" max="7418" width="9" style="1"/>
    <col min="7419" max="7419" width="3.5" style="1" customWidth="1"/>
    <col min="7420" max="7420" width="11.5" style="1" customWidth="1"/>
    <col min="7421" max="7421" width="6.5" style="1" customWidth="1"/>
    <col min="7422" max="7422" width="10.5" style="1" customWidth="1"/>
    <col min="7423" max="7423" width="8.5" style="1" customWidth="1"/>
    <col min="7424" max="7424" width="13.5" style="1" customWidth="1"/>
    <col min="7425" max="7425" width="9.5" style="1" customWidth="1"/>
    <col min="7426" max="7437" width="6.125" style="1" customWidth="1"/>
    <col min="7438" max="7674" width="9" style="1"/>
    <col min="7675" max="7675" width="3.5" style="1" customWidth="1"/>
    <col min="7676" max="7676" width="11.5" style="1" customWidth="1"/>
    <col min="7677" max="7677" width="6.5" style="1" customWidth="1"/>
    <col min="7678" max="7678" width="10.5" style="1" customWidth="1"/>
    <col min="7679" max="7679" width="8.5" style="1" customWidth="1"/>
    <col min="7680" max="7680" width="13.5" style="1" customWidth="1"/>
    <col min="7681" max="7681" width="9.5" style="1" customWidth="1"/>
    <col min="7682" max="7693" width="6.125" style="1" customWidth="1"/>
    <col min="7694" max="7930" width="9" style="1"/>
    <col min="7931" max="7931" width="3.5" style="1" customWidth="1"/>
    <col min="7932" max="7932" width="11.5" style="1" customWidth="1"/>
    <col min="7933" max="7933" width="6.5" style="1" customWidth="1"/>
    <col min="7934" max="7934" width="10.5" style="1" customWidth="1"/>
    <col min="7935" max="7935" width="8.5" style="1" customWidth="1"/>
    <col min="7936" max="7936" width="13.5" style="1" customWidth="1"/>
    <col min="7937" max="7937" width="9.5" style="1" customWidth="1"/>
    <col min="7938" max="7949" width="6.125" style="1" customWidth="1"/>
    <col min="7950" max="8186" width="9" style="1"/>
    <col min="8187" max="8187" width="3.5" style="1" customWidth="1"/>
    <col min="8188" max="8188" width="11.5" style="1" customWidth="1"/>
    <col min="8189" max="8189" width="6.5" style="1" customWidth="1"/>
    <col min="8190" max="8190" width="10.5" style="1" customWidth="1"/>
    <col min="8191" max="8191" width="8.5" style="1" customWidth="1"/>
    <col min="8192" max="8192" width="13.5" style="1" customWidth="1"/>
    <col min="8193" max="8193" width="9.5" style="1" customWidth="1"/>
    <col min="8194" max="8205" width="6.125" style="1" customWidth="1"/>
    <col min="8206" max="8442" width="9" style="1"/>
    <col min="8443" max="8443" width="3.5" style="1" customWidth="1"/>
    <col min="8444" max="8444" width="11.5" style="1" customWidth="1"/>
    <col min="8445" max="8445" width="6.5" style="1" customWidth="1"/>
    <col min="8446" max="8446" width="10.5" style="1" customWidth="1"/>
    <col min="8447" max="8447" width="8.5" style="1" customWidth="1"/>
    <col min="8448" max="8448" width="13.5" style="1" customWidth="1"/>
    <col min="8449" max="8449" width="9.5" style="1" customWidth="1"/>
    <col min="8450" max="8461" width="6.125" style="1" customWidth="1"/>
    <col min="8462" max="8698" width="9" style="1"/>
    <col min="8699" max="8699" width="3.5" style="1" customWidth="1"/>
    <col min="8700" max="8700" width="11.5" style="1" customWidth="1"/>
    <col min="8701" max="8701" width="6.5" style="1" customWidth="1"/>
    <col min="8702" max="8702" width="10.5" style="1" customWidth="1"/>
    <col min="8703" max="8703" width="8.5" style="1" customWidth="1"/>
    <col min="8704" max="8704" width="13.5" style="1" customWidth="1"/>
    <col min="8705" max="8705" width="9.5" style="1" customWidth="1"/>
    <col min="8706" max="8717" width="6.125" style="1" customWidth="1"/>
    <col min="8718" max="8954" width="9" style="1"/>
    <col min="8955" max="8955" width="3.5" style="1" customWidth="1"/>
    <col min="8956" max="8956" width="11.5" style="1" customWidth="1"/>
    <col min="8957" max="8957" width="6.5" style="1" customWidth="1"/>
    <col min="8958" max="8958" width="10.5" style="1" customWidth="1"/>
    <col min="8959" max="8959" width="8.5" style="1" customWidth="1"/>
    <col min="8960" max="8960" width="13.5" style="1" customWidth="1"/>
    <col min="8961" max="8961" width="9.5" style="1" customWidth="1"/>
    <col min="8962" max="8973" width="6.125" style="1" customWidth="1"/>
    <col min="8974" max="9210" width="9" style="1"/>
    <col min="9211" max="9211" width="3.5" style="1" customWidth="1"/>
    <col min="9212" max="9212" width="11.5" style="1" customWidth="1"/>
    <col min="9213" max="9213" width="6.5" style="1" customWidth="1"/>
    <col min="9214" max="9214" width="10.5" style="1" customWidth="1"/>
    <col min="9215" max="9215" width="8.5" style="1" customWidth="1"/>
    <col min="9216" max="9216" width="13.5" style="1" customWidth="1"/>
    <col min="9217" max="9217" width="9.5" style="1" customWidth="1"/>
    <col min="9218" max="9229" width="6.125" style="1" customWidth="1"/>
    <col min="9230" max="9466" width="9" style="1"/>
    <col min="9467" max="9467" width="3.5" style="1" customWidth="1"/>
    <col min="9468" max="9468" width="11.5" style="1" customWidth="1"/>
    <col min="9469" max="9469" width="6.5" style="1" customWidth="1"/>
    <col min="9470" max="9470" width="10.5" style="1" customWidth="1"/>
    <col min="9471" max="9471" width="8.5" style="1" customWidth="1"/>
    <col min="9472" max="9472" width="13.5" style="1" customWidth="1"/>
    <col min="9473" max="9473" width="9.5" style="1" customWidth="1"/>
    <col min="9474" max="9485" width="6.125" style="1" customWidth="1"/>
    <col min="9486" max="9722" width="9" style="1"/>
    <col min="9723" max="9723" width="3.5" style="1" customWidth="1"/>
    <col min="9724" max="9724" width="11.5" style="1" customWidth="1"/>
    <col min="9725" max="9725" width="6.5" style="1" customWidth="1"/>
    <col min="9726" max="9726" width="10.5" style="1" customWidth="1"/>
    <col min="9727" max="9727" width="8.5" style="1" customWidth="1"/>
    <col min="9728" max="9728" width="13.5" style="1" customWidth="1"/>
    <col min="9729" max="9729" width="9.5" style="1" customWidth="1"/>
    <col min="9730" max="9741" width="6.125" style="1" customWidth="1"/>
    <col min="9742" max="9978" width="9" style="1"/>
    <col min="9979" max="9979" width="3.5" style="1" customWidth="1"/>
    <col min="9980" max="9980" width="11.5" style="1" customWidth="1"/>
    <col min="9981" max="9981" width="6.5" style="1" customWidth="1"/>
    <col min="9982" max="9982" width="10.5" style="1" customWidth="1"/>
    <col min="9983" max="9983" width="8.5" style="1" customWidth="1"/>
    <col min="9984" max="9984" width="13.5" style="1" customWidth="1"/>
    <col min="9985" max="9985" width="9.5" style="1" customWidth="1"/>
    <col min="9986" max="9997" width="6.125" style="1" customWidth="1"/>
    <col min="9998" max="10234" width="9" style="1"/>
    <col min="10235" max="10235" width="3.5" style="1" customWidth="1"/>
    <col min="10236" max="10236" width="11.5" style="1" customWidth="1"/>
    <col min="10237" max="10237" width="6.5" style="1" customWidth="1"/>
    <col min="10238" max="10238" width="10.5" style="1" customWidth="1"/>
    <col min="10239" max="10239" width="8.5" style="1" customWidth="1"/>
    <col min="10240" max="10240" width="13.5" style="1" customWidth="1"/>
    <col min="10241" max="10241" width="9.5" style="1" customWidth="1"/>
    <col min="10242" max="10253" width="6.125" style="1" customWidth="1"/>
    <col min="10254" max="10490" width="9" style="1"/>
    <col min="10491" max="10491" width="3.5" style="1" customWidth="1"/>
    <col min="10492" max="10492" width="11.5" style="1" customWidth="1"/>
    <col min="10493" max="10493" width="6.5" style="1" customWidth="1"/>
    <col min="10494" max="10494" width="10.5" style="1" customWidth="1"/>
    <col min="10495" max="10495" width="8.5" style="1" customWidth="1"/>
    <col min="10496" max="10496" width="13.5" style="1" customWidth="1"/>
    <col min="10497" max="10497" width="9.5" style="1" customWidth="1"/>
    <col min="10498" max="10509" width="6.125" style="1" customWidth="1"/>
    <col min="10510" max="10746" width="9" style="1"/>
    <col min="10747" max="10747" width="3.5" style="1" customWidth="1"/>
    <col min="10748" max="10748" width="11.5" style="1" customWidth="1"/>
    <col min="10749" max="10749" width="6.5" style="1" customWidth="1"/>
    <col min="10750" max="10750" width="10.5" style="1" customWidth="1"/>
    <col min="10751" max="10751" width="8.5" style="1" customWidth="1"/>
    <col min="10752" max="10752" width="13.5" style="1" customWidth="1"/>
    <col min="10753" max="10753" width="9.5" style="1" customWidth="1"/>
    <col min="10754" max="10765" width="6.125" style="1" customWidth="1"/>
    <col min="10766" max="11002" width="9" style="1"/>
    <col min="11003" max="11003" width="3.5" style="1" customWidth="1"/>
    <col min="11004" max="11004" width="11.5" style="1" customWidth="1"/>
    <col min="11005" max="11005" width="6.5" style="1" customWidth="1"/>
    <col min="11006" max="11006" width="10.5" style="1" customWidth="1"/>
    <col min="11007" max="11007" width="8.5" style="1" customWidth="1"/>
    <col min="11008" max="11008" width="13.5" style="1" customWidth="1"/>
    <col min="11009" max="11009" width="9.5" style="1" customWidth="1"/>
    <col min="11010" max="11021" width="6.125" style="1" customWidth="1"/>
    <col min="11022" max="11258" width="9" style="1"/>
    <col min="11259" max="11259" width="3.5" style="1" customWidth="1"/>
    <col min="11260" max="11260" width="11.5" style="1" customWidth="1"/>
    <col min="11261" max="11261" width="6.5" style="1" customWidth="1"/>
    <col min="11262" max="11262" width="10.5" style="1" customWidth="1"/>
    <col min="11263" max="11263" width="8.5" style="1" customWidth="1"/>
    <col min="11264" max="11264" width="13.5" style="1" customWidth="1"/>
    <col min="11265" max="11265" width="9.5" style="1" customWidth="1"/>
    <col min="11266" max="11277" width="6.125" style="1" customWidth="1"/>
    <col min="11278" max="11514" width="9" style="1"/>
    <col min="11515" max="11515" width="3.5" style="1" customWidth="1"/>
    <col min="11516" max="11516" width="11.5" style="1" customWidth="1"/>
    <col min="11517" max="11517" width="6.5" style="1" customWidth="1"/>
    <col min="11518" max="11518" width="10.5" style="1" customWidth="1"/>
    <col min="11519" max="11519" width="8.5" style="1" customWidth="1"/>
    <col min="11520" max="11520" width="13.5" style="1" customWidth="1"/>
    <col min="11521" max="11521" width="9.5" style="1" customWidth="1"/>
    <col min="11522" max="11533" width="6.125" style="1" customWidth="1"/>
    <col min="11534" max="11770" width="9" style="1"/>
    <col min="11771" max="11771" width="3.5" style="1" customWidth="1"/>
    <col min="11772" max="11772" width="11.5" style="1" customWidth="1"/>
    <col min="11773" max="11773" width="6.5" style="1" customWidth="1"/>
    <col min="11774" max="11774" width="10.5" style="1" customWidth="1"/>
    <col min="11775" max="11775" width="8.5" style="1" customWidth="1"/>
    <col min="11776" max="11776" width="13.5" style="1" customWidth="1"/>
    <col min="11777" max="11777" width="9.5" style="1" customWidth="1"/>
    <col min="11778" max="11789" width="6.125" style="1" customWidth="1"/>
    <col min="11790" max="12026" width="9" style="1"/>
    <col min="12027" max="12027" width="3.5" style="1" customWidth="1"/>
    <col min="12028" max="12028" width="11.5" style="1" customWidth="1"/>
    <col min="12029" max="12029" width="6.5" style="1" customWidth="1"/>
    <col min="12030" max="12030" width="10.5" style="1" customWidth="1"/>
    <col min="12031" max="12031" width="8.5" style="1" customWidth="1"/>
    <col min="12032" max="12032" width="13.5" style="1" customWidth="1"/>
    <col min="12033" max="12033" width="9.5" style="1" customWidth="1"/>
    <col min="12034" max="12045" width="6.125" style="1" customWidth="1"/>
    <col min="12046" max="12282" width="9" style="1"/>
    <col min="12283" max="12283" width="3.5" style="1" customWidth="1"/>
    <col min="12284" max="12284" width="11.5" style="1" customWidth="1"/>
    <col min="12285" max="12285" width="6.5" style="1" customWidth="1"/>
    <col min="12286" max="12286" width="10.5" style="1" customWidth="1"/>
    <col min="12287" max="12287" width="8.5" style="1" customWidth="1"/>
    <col min="12288" max="12288" width="13.5" style="1" customWidth="1"/>
    <col min="12289" max="12289" width="9.5" style="1" customWidth="1"/>
    <col min="12290" max="12301" width="6.125" style="1" customWidth="1"/>
    <col min="12302" max="12538" width="9" style="1"/>
    <col min="12539" max="12539" width="3.5" style="1" customWidth="1"/>
    <col min="12540" max="12540" width="11.5" style="1" customWidth="1"/>
    <col min="12541" max="12541" width="6.5" style="1" customWidth="1"/>
    <col min="12542" max="12542" width="10.5" style="1" customWidth="1"/>
    <col min="12543" max="12543" width="8.5" style="1" customWidth="1"/>
    <col min="12544" max="12544" width="13.5" style="1" customWidth="1"/>
    <col min="12545" max="12545" width="9.5" style="1" customWidth="1"/>
    <col min="12546" max="12557" width="6.125" style="1" customWidth="1"/>
    <col min="12558" max="12794" width="9" style="1"/>
    <col min="12795" max="12795" width="3.5" style="1" customWidth="1"/>
    <col min="12796" max="12796" width="11.5" style="1" customWidth="1"/>
    <col min="12797" max="12797" width="6.5" style="1" customWidth="1"/>
    <col min="12798" max="12798" width="10.5" style="1" customWidth="1"/>
    <col min="12799" max="12799" width="8.5" style="1" customWidth="1"/>
    <col min="12800" max="12800" width="13.5" style="1" customWidth="1"/>
    <col min="12801" max="12801" width="9.5" style="1" customWidth="1"/>
    <col min="12802" max="12813" width="6.125" style="1" customWidth="1"/>
    <col min="12814" max="13050" width="9" style="1"/>
    <col min="13051" max="13051" width="3.5" style="1" customWidth="1"/>
    <col min="13052" max="13052" width="11.5" style="1" customWidth="1"/>
    <col min="13053" max="13053" width="6.5" style="1" customWidth="1"/>
    <col min="13054" max="13054" width="10.5" style="1" customWidth="1"/>
    <col min="13055" max="13055" width="8.5" style="1" customWidth="1"/>
    <col min="13056" max="13056" width="13.5" style="1" customWidth="1"/>
    <col min="13057" max="13057" width="9.5" style="1" customWidth="1"/>
    <col min="13058" max="13069" width="6.125" style="1" customWidth="1"/>
    <col min="13070" max="13306" width="9" style="1"/>
    <col min="13307" max="13307" width="3.5" style="1" customWidth="1"/>
    <col min="13308" max="13308" width="11.5" style="1" customWidth="1"/>
    <col min="13309" max="13309" width="6.5" style="1" customWidth="1"/>
    <col min="13310" max="13310" width="10.5" style="1" customWidth="1"/>
    <col min="13311" max="13311" width="8.5" style="1" customWidth="1"/>
    <col min="13312" max="13312" width="13.5" style="1" customWidth="1"/>
    <col min="13313" max="13313" width="9.5" style="1" customWidth="1"/>
    <col min="13314" max="13325" width="6.125" style="1" customWidth="1"/>
    <col min="13326" max="13562" width="9" style="1"/>
    <col min="13563" max="13563" width="3.5" style="1" customWidth="1"/>
    <col min="13564" max="13564" width="11.5" style="1" customWidth="1"/>
    <col min="13565" max="13565" width="6.5" style="1" customWidth="1"/>
    <col min="13566" max="13566" width="10.5" style="1" customWidth="1"/>
    <col min="13567" max="13567" width="8.5" style="1" customWidth="1"/>
    <col min="13568" max="13568" width="13.5" style="1" customWidth="1"/>
    <col min="13569" max="13569" width="9.5" style="1" customWidth="1"/>
    <col min="13570" max="13581" width="6.125" style="1" customWidth="1"/>
    <col min="13582" max="13818" width="9" style="1"/>
    <col min="13819" max="13819" width="3.5" style="1" customWidth="1"/>
    <col min="13820" max="13820" width="11.5" style="1" customWidth="1"/>
    <col min="13821" max="13821" width="6.5" style="1" customWidth="1"/>
    <col min="13822" max="13822" width="10.5" style="1" customWidth="1"/>
    <col min="13823" max="13823" width="8.5" style="1" customWidth="1"/>
    <col min="13824" max="13824" width="13.5" style="1" customWidth="1"/>
    <col min="13825" max="13825" width="9.5" style="1" customWidth="1"/>
    <col min="13826" max="13837" width="6.125" style="1" customWidth="1"/>
    <col min="13838" max="14074" width="9" style="1"/>
    <col min="14075" max="14075" width="3.5" style="1" customWidth="1"/>
    <col min="14076" max="14076" width="11.5" style="1" customWidth="1"/>
    <col min="14077" max="14077" width="6.5" style="1" customWidth="1"/>
    <col min="14078" max="14078" width="10.5" style="1" customWidth="1"/>
    <col min="14079" max="14079" width="8.5" style="1" customWidth="1"/>
    <col min="14080" max="14080" width="13.5" style="1" customWidth="1"/>
    <col min="14081" max="14081" width="9.5" style="1" customWidth="1"/>
    <col min="14082" max="14093" width="6.125" style="1" customWidth="1"/>
    <col min="14094" max="14330" width="9" style="1"/>
    <col min="14331" max="14331" width="3.5" style="1" customWidth="1"/>
    <col min="14332" max="14332" width="11.5" style="1" customWidth="1"/>
    <col min="14333" max="14333" width="6.5" style="1" customWidth="1"/>
    <col min="14334" max="14334" width="10.5" style="1" customWidth="1"/>
    <col min="14335" max="14335" width="8.5" style="1" customWidth="1"/>
    <col min="14336" max="14336" width="13.5" style="1" customWidth="1"/>
    <col min="14337" max="14337" width="9.5" style="1" customWidth="1"/>
    <col min="14338" max="14349" width="6.125" style="1" customWidth="1"/>
    <col min="14350" max="14586" width="9" style="1"/>
    <col min="14587" max="14587" width="3.5" style="1" customWidth="1"/>
    <col min="14588" max="14588" width="11.5" style="1" customWidth="1"/>
    <col min="14589" max="14589" width="6.5" style="1" customWidth="1"/>
    <col min="14590" max="14590" width="10.5" style="1" customWidth="1"/>
    <col min="14591" max="14591" width="8.5" style="1" customWidth="1"/>
    <col min="14592" max="14592" width="13.5" style="1" customWidth="1"/>
    <col min="14593" max="14593" width="9.5" style="1" customWidth="1"/>
    <col min="14594" max="14605" width="6.125" style="1" customWidth="1"/>
    <col min="14606" max="14842" width="9" style="1"/>
    <col min="14843" max="14843" width="3.5" style="1" customWidth="1"/>
    <col min="14844" max="14844" width="11.5" style="1" customWidth="1"/>
    <col min="14845" max="14845" width="6.5" style="1" customWidth="1"/>
    <col min="14846" max="14846" width="10.5" style="1" customWidth="1"/>
    <col min="14847" max="14847" width="8.5" style="1" customWidth="1"/>
    <col min="14848" max="14848" width="13.5" style="1" customWidth="1"/>
    <col min="14849" max="14849" width="9.5" style="1" customWidth="1"/>
    <col min="14850" max="14861" width="6.125" style="1" customWidth="1"/>
    <col min="14862" max="15098" width="9" style="1"/>
    <col min="15099" max="15099" width="3.5" style="1" customWidth="1"/>
    <col min="15100" max="15100" width="11.5" style="1" customWidth="1"/>
    <col min="15101" max="15101" width="6.5" style="1" customWidth="1"/>
    <col min="15102" max="15102" width="10.5" style="1" customWidth="1"/>
    <col min="15103" max="15103" width="8.5" style="1" customWidth="1"/>
    <col min="15104" max="15104" width="13.5" style="1" customWidth="1"/>
    <col min="15105" max="15105" width="9.5" style="1" customWidth="1"/>
    <col min="15106" max="15117" width="6.125" style="1" customWidth="1"/>
    <col min="15118" max="15354" width="9" style="1"/>
    <col min="15355" max="15355" width="3.5" style="1" customWidth="1"/>
    <col min="15356" max="15356" width="11.5" style="1" customWidth="1"/>
    <col min="15357" max="15357" width="6.5" style="1" customWidth="1"/>
    <col min="15358" max="15358" width="10.5" style="1" customWidth="1"/>
    <col min="15359" max="15359" width="8.5" style="1" customWidth="1"/>
    <col min="15360" max="15360" width="13.5" style="1" customWidth="1"/>
    <col min="15361" max="15361" width="9.5" style="1" customWidth="1"/>
    <col min="15362" max="15373" width="6.125" style="1" customWidth="1"/>
    <col min="15374" max="15610" width="9" style="1"/>
    <col min="15611" max="15611" width="3.5" style="1" customWidth="1"/>
    <col min="15612" max="15612" width="11.5" style="1" customWidth="1"/>
    <col min="15613" max="15613" width="6.5" style="1" customWidth="1"/>
    <col min="15614" max="15614" width="10.5" style="1" customWidth="1"/>
    <col min="15615" max="15615" width="8.5" style="1" customWidth="1"/>
    <col min="15616" max="15616" width="13.5" style="1" customWidth="1"/>
    <col min="15617" max="15617" width="9.5" style="1" customWidth="1"/>
    <col min="15618" max="15629" width="6.125" style="1" customWidth="1"/>
    <col min="15630" max="15866" width="9" style="1"/>
    <col min="15867" max="15867" width="3.5" style="1" customWidth="1"/>
    <col min="15868" max="15868" width="11.5" style="1" customWidth="1"/>
    <col min="15869" max="15869" width="6.5" style="1" customWidth="1"/>
    <col min="15870" max="15870" width="10.5" style="1" customWidth="1"/>
    <col min="15871" max="15871" width="8.5" style="1" customWidth="1"/>
    <col min="15872" max="15872" width="13.5" style="1" customWidth="1"/>
    <col min="15873" max="15873" width="9.5" style="1" customWidth="1"/>
    <col min="15874" max="15885" width="6.125" style="1" customWidth="1"/>
    <col min="15886" max="16122" width="9" style="1"/>
    <col min="16123" max="16123" width="3.5" style="1" customWidth="1"/>
    <col min="16124" max="16124" width="11.5" style="1" customWidth="1"/>
    <col min="16125" max="16125" width="6.5" style="1" customWidth="1"/>
    <col min="16126" max="16126" width="10.5" style="1" customWidth="1"/>
    <col min="16127" max="16127" width="8.5" style="1" customWidth="1"/>
    <col min="16128" max="16128" width="13.5" style="1" customWidth="1"/>
    <col min="16129" max="16129" width="9.5" style="1" customWidth="1"/>
    <col min="16130" max="16141" width="6.125" style="1" customWidth="1"/>
    <col min="16142" max="16377" width="9" style="1"/>
    <col min="16378" max="16384" width="9" style="1" customWidth="1"/>
  </cols>
  <sheetData>
    <row r="1" spans="2:25" x14ac:dyDescent="0.2">
      <c r="B1" s="180" t="s">
        <v>160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2:25" x14ac:dyDescent="0.2">
      <c r="B2" s="180" t="s">
        <v>284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2:25" x14ac:dyDescent="0.2">
      <c r="B3" s="180" t="s">
        <v>161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</row>
    <row r="4" spans="2:25" ht="8.1" customHeight="1" x14ac:dyDescent="0.2"/>
    <row r="5" spans="2:25" ht="12.95" customHeight="1" x14ac:dyDescent="0.2"/>
    <row r="6" spans="2:25" x14ac:dyDescent="0.2">
      <c r="B6" s="181" t="s">
        <v>0</v>
      </c>
      <c r="C6" s="187" t="s">
        <v>162</v>
      </c>
      <c r="D6" s="19" t="s">
        <v>118</v>
      </c>
      <c r="E6" s="19" t="s">
        <v>119</v>
      </c>
      <c r="F6" s="19" t="s">
        <v>120</v>
      </c>
      <c r="G6" s="190" t="s">
        <v>152</v>
      </c>
      <c r="H6" s="191"/>
      <c r="I6" s="192"/>
      <c r="J6" s="19" t="s">
        <v>121</v>
      </c>
      <c r="K6" s="178" t="s">
        <v>122</v>
      </c>
      <c r="L6" s="179"/>
      <c r="M6" s="178" t="s">
        <v>123</v>
      </c>
      <c r="N6" s="179"/>
      <c r="O6" s="178" t="s">
        <v>124</v>
      </c>
      <c r="P6" s="179"/>
      <c r="Q6" s="178" t="s">
        <v>125</v>
      </c>
      <c r="R6" s="179"/>
      <c r="S6" s="178" t="s">
        <v>126</v>
      </c>
      <c r="T6" s="179"/>
      <c r="U6" s="128" t="s">
        <v>164</v>
      </c>
      <c r="V6" s="128" t="s">
        <v>157</v>
      </c>
      <c r="W6" s="181" t="s">
        <v>159</v>
      </c>
    </row>
    <row r="7" spans="2:25" x14ac:dyDescent="0.2">
      <c r="B7" s="186"/>
      <c r="C7" s="188"/>
      <c r="D7" s="20" t="s">
        <v>156</v>
      </c>
      <c r="E7" s="20" t="s">
        <v>127</v>
      </c>
      <c r="F7" s="20" t="s">
        <v>128</v>
      </c>
      <c r="G7" s="19" t="s">
        <v>150</v>
      </c>
      <c r="H7" s="19" t="s">
        <v>151</v>
      </c>
      <c r="I7" s="19" t="s">
        <v>1</v>
      </c>
      <c r="J7" s="20" t="s">
        <v>128</v>
      </c>
      <c r="K7" s="184" t="s">
        <v>121</v>
      </c>
      <c r="L7" s="185"/>
      <c r="M7" s="184" t="s">
        <v>121</v>
      </c>
      <c r="N7" s="185"/>
      <c r="O7" s="184" t="s">
        <v>129</v>
      </c>
      <c r="P7" s="185"/>
      <c r="Q7" s="184" t="s">
        <v>130</v>
      </c>
      <c r="R7" s="185"/>
      <c r="S7" s="184" t="s">
        <v>129</v>
      </c>
      <c r="T7" s="185"/>
      <c r="U7" s="129" t="s">
        <v>158</v>
      </c>
      <c r="V7" s="129" t="s">
        <v>158</v>
      </c>
      <c r="W7" s="182"/>
    </row>
    <row r="8" spans="2:25" x14ac:dyDescent="0.2">
      <c r="B8" s="182"/>
      <c r="C8" s="189"/>
      <c r="D8" s="21" t="s">
        <v>128</v>
      </c>
      <c r="E8" s="21" t="s">
        <v>131</v>
      </c>
      <c r="F8" s="21" t="s">
        <v>132</v>
      </c>
      <c r="G8" s="21" t="s">
        <v>133</v>
      </c>
      <c r="H8" s="21" t="s">
        <v>133</v>
      </c>
      <c r="I8" s="21" t="s">
        <v>133</v>
      </c>
      <c r="J8" s="21" t="s">
        <v>134</v>
      </c>
      <c r="K8" s="22" t="s">
        <v>135</v>
      </c>
      <c r="L8" s="22" t="s">
        <v>132</v>
      </c>
      <c r="M8" s="22" t="s">
        <v>135</v>
      </c>
      <c r="N8" s="22" t="s">
        <v>132</v>
      </c>
      <c r="O8" s="22" t="s">
        <v>135</v>
      </c>
      <c r="P8" s="22" t="s">
        <v>132</v>
      </c>
      <c r="Q8" s="22" t="s">
        <v>135</v>
      </c>
      <c r="R8" s="22" t="s">
        <v>132</v>
      </c>
      <c r="S8" s="22" t="s">
        <v>135</v>
      </c>
      <c r="T8" s="22" t="s">
        <v>132</v>
      </c>
      <c r="U8" s="22" t="s">
        <v>132</v>
      </c>
      <c r="V8" s="22" t="s">
        <v>132</v>
      </c>
      <c r="W8" s="22" t="s">
        <v>132</v>
      </c>
      <c r="Y8" s="130"/>
    </row>
    <row r="9" spans="2:25" x14ac:dyDescent="0.2">
      <c r="B9" s="6">
        <v>1</v>
      </c>
      <c r="C9" s="7" t="s">
        <v>285</v>
      </c>
      <c r="D9" s="8">
        <v>18</v>
      </c>
      <c r="E9" s="8">
        <v>15609</v>
      </c>
      <c r="F9" s="8">
        <v>110750</v>
      </c>
      <c r="G9" s="9">
        <v>85</v>
      </c>
      <c r="H9" s="9">
        <v>0</v>
      </c>
      <c r="I9" s="8">
        <f>G9+H9</f>
        <v>85</v>
      </c>
      <c r="J9" s="8">
        <v>9</v>
      </c>
      <c r="K9" s="10">
        <v>0</v>
      </c>
      <c r="L9" s="10">
        <v>0</v>
      </c>
      <c r="M9" s="10">
        <v>0</v>
      </c>
      <c r="N9" s="10">
        <v>0</v>
      </c>
      <c r="O9" s="10">
        <v>5</v>
      </c>
      <c r="P9" s="10">
        <v>46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5" x14ac:dyDescent="0.2">
      <c r="B10" s="23">
        <v>2</v>
      </c>
      <c r="C10" s="24" t="s">
        <v>286</v>
      </c>
      <c r="D10" s="25">
        <v>11</v>
      </c>
      <c r="E10" s="28">
        <v>20625</v>
      </c>
      <c r="F10" s="25">
        <v>64484</v>
      </c>
      <c r="G10" s="29">
        <v>2190</v>
      </c>
      <c r="H10" s="29">
        <v>356</v>
      </c>
      <c r="I10" s="25">
        <f t="shared" ref="I10:I16" si="0">G10+H10</f>
        <v>2546</v>
      </c>
      <c r="J10" s="25">
        <v>68</v>
      </c>
      <c r="K10" s="27">
        <v>0</v>
      </c>
      <c r="L10" s="27">
        <v>0</v>
      </c>
      <c r="M10" s="27">
        <v>0</v>
      </c>
      <c r="N10" s="27">
        <v>0</v>
      </c>
      <c r="O10" s="27">
        <v>4</v>
      </c>
      <c r="P10" s="27">
        <v>59</v>
      </c>
      <c r="Q10" s="27">
        <v>0</v>
      </c>
      <c r="R10" s="27">
        <v>0</v>
      </c>
      <c r="S10" s="27">
        <v>0</v>
      </c>
      <c r="T10" s="27">
        <v>0</v>
      </c>
      <c r="U10" s="27">
        <v>7</v>
      </c>
      <c r="V10" s="27">
        <v>1</v>
      </c>
      <c r="W10" s="27">
        <v>9</v>
      </c>
    </row>
    <row r="11" spans="2:25" x14ac:dyDescent="0.2">
      <c r="B11" s="11">
        <v>3</v>
      </c>
      <c r="C11" s="12" t="s">
        <v>287</v>
      </c>
      <c r="D11" s="13">
        <v>19</v>
      </c>
      <c r="E11" s="16">
        <v>26875</v>
      </c>
      <c r="F11" s="13">
        <v>42359</v>
      </c>
      <c r="G11" s="14">
        <v>11312</v>
      </c>
      <c r="H11" s="14">
        <v>1636</v>
      </c>
      <c r="I11" s="13">
        <f t="shared" si="0"/>
        <v>12948</v>
      </c>
      <c r="J11" s="13">
        <v>340</v>
      </c>
      <c r="K11" s="15">
        <v>1</v>
      </c>
      <c r="L11" s="15">
        <v>64</v>
      </c>
      <c r="M11" s="15">
        <v>2</v>
      </c>
      <c r="N11" s="15">
        <v>50</v>
      </c>
      <c r="O11" s="15">
        <v>7</v>
      </c>
      <c r="P11" s="15">
        <v>71</v>
      </c>
      <c r="Q11" s="15">
        <v>1</v>
      </c>
      <c r="R11" s="15">
        <v>20</v>
      </c>
      <c r="S11" s="15">
        <v>1</v>
      </c>
      <c r="T11" s="15">
        <v>35</v>
      </c>
      <c r="U11" s="15">
        <v>18</v>
      </c>
      <c r="V11" s="15">
        <v>7</v>
      </c>
      <c r="W11" s="15">
        <v>18</v>
      </c>
    </row>
    <row r="12" spans="2:25" x14ac:dyDescent="0.2">
      <c r="B12" s="23">
        <v>4</v>
      </c>
      <c r="C12" s="24" t="s">
        <v>288</v>
      </c>
      <c r="D12" s="25">
        <v>21</v>
      </c>
      <c r="E12" s="25">
        <v>31450</v>
      </c>
      <c r="F12" s="25">
        <v>29024</v>
      </c>
      <c r="G12" s="26">
        <v>18043</v>
      </c>
      <c r="H12" s="27">
        <v>1104</v>
      </c>
      <c r="I12" s="25">
        <f t="shared" si="0"/>
        <v>19147</v>
      </c>
      <c r="J12" s="27">
        <v>500</v>
      </c>
      <c r="K12" s="27">
        <v>1</v>
      </c>
      <c r="L12" s="27">
        <v>16</v>
      </c>
      <c r="M12" s="27">
        <v>1</v>
      </c>
      <c r="N12" s="27">
        <v>20</v>
      </c>
      <c r="O12" s="27">
        <v>3</v>
      </c>
      <c r="P12" s="27">
        <v>24</v>
      </c>
      <c r="Q12" s="27">
        <v>1</v>
      </c>
      <c r="R12" s="27">
        <v>23</v>
      </c>
      <c r="S12" s="27">
        <v>0</v>
      </c>
      <c r="T12" s="27">
        <v>0</v>
      </c>
      <c r="U12" s="27">
        <v>14</v>
      </c>
      <c r="V12" s="27">
        <v>4</v>
      </c>
      <c r="W12" s="27">
        <v>21</v>
      </c>
    </row>
    <row r="13" spans="2:25" x14ac:dyDescent="0.2">
      <c r="B13" s="11">
        <v>5</v>
      </c>
      <c r="C13" s="12" t="s">
        <v>289</v>
      </c>
      <c r="D13" s="13">
        <v>22</v>
      </c>
      <c r="E13" s="136">
        <v>33000</v>
      </c>
      <c r="F13" s="13">
        <v>10756</v>
      </c>
      <c r="G13" s="17">
        <v>30249</v>
      </c>
      <c r="H13" s="15">
        <v>1706</v>
      </c>
      <c r="I13" s="13">
        <f t="shared" si="0"/>
        <v>31955</v>
      </c>
      <c r="J13" s="15">
        <v>622</v>
      </c>
      <c r="K13" s="15">
        <v>1</v>
      </c>
      <c r="L13" s="15">
        <v>18</v>
      </c>
      <c r="M13" s="15">
        <v>1</v>
      </c>
      <c r="N13" s="15">
        <v>20</v>
      </c>
      <c r="O13" s="15">
        <v>6</v>
      </c>
      <c r="P13" s="15">
        <v>58</v>
      </c>
      <c r="Q13" s="15">
        <v>1</v>
      </c>
      <c r="R13" s="15">
        <v>25</v>
      </c>
      <c r="S13" s="15">
        <v>1</v>
      </c>
      <c r="T13" s="15">
        <v>20</v>
      </c>
      <c r="U13" s="15">
        <v>18</v>
      </c>
      <c r="V13" s="15">
        <v>2</v>
      </c>
      <c r="W13" s="15">
        <v>22</v>
      </c>
    </row>
    <row r="14" spans="2:25" x14ac:dyDescent="0.2">
      <c r="B14" s="23">
        <v>6</v>
      </c>
      <c r="C14" s="24" t="s">
        <v>292</v>
      </c>
      <c r="D14" s="25">
        <v>14</v>
      </c>
      <c r="E14" s="25">
        <v>21743</v>
      </c>
      <c r="F14" s="25">
        <v>8702</v>
      </c>
      <c r="G14" s="26">
        <v>9391</v>
      </c>
      <c r="H14" s="27">
        <v>1162</v>
      </c>
      <c r="I14" s="25">
        <f t="shared" si="0"/>
        <v>10553</v>
      </c>
      <c r="J14" s="27">
        <v>212</v>
      </c>
      <c r="K14" s="27">
        <v>1</v>
      </c>
      <c r="L14" s="27">
        <v>15</v>
      </c>
      <c r="M14" s="27">
        <v>0</v>
      </c>
      <c r="N14" s="27">
        <v>0</v>
      </c>
      <c r="O14" s="27">
        <v>7</v>
      </c>
      <c r="P14" s="27">
        <v>121</v>
      </c>
      <c r="Q14" s="27">
        <v>0</v>
      </c>
      <c r="R14" s="27">
        <v>0</v>
      </c>
      <c r="S14" s="27">
        <v>0</v>
      </c>
      <c r="T14" s="27">
        <v>0</v>
      </c>
      <c r="U14" s="27">
        <v>5</v>
      </c>
      <c r="V14" s="27">
        <v>5</v>
      </c>
      <c r="W14" s="27">
        <v>9</v>
      </c>
    </row>
    <row r="15" spans="2:25" x14ac:dyDescent="0.2">
      <c r="B15" s="11">
        <v>7</v>
      </c>
      <c r="C15" s="12" t="s">
        <v>290</v>
      </c>
      <c r="D15" s="13">
        <v>12</v>
      </c>
      <c r="E15" s="14">
        <v>25115</v>
      </c>
      <c r="F15" s="13">
        <v>7637</v>
      </c>
      <c r="G15" s="17">
        <v>16659</v>
      </c>
      <c r="H15" s="15">
        <v>2791</v>
      </c>
      <c r="I15" s="13">
        <f t="shared" si="0"/>
        <v>19450</v>
      </c>
      <c r="J15" s="15">
        <v>507</v>
      </c>
      <c r="K15" s="15">
        <v>2</v>
      </c>
      <c r="L15" s="15">
        <v>51</v>
      </c>
      <c r="M15" s="15">
        <v>3</v>
      </c>
      <c r="N15" s="15">
        <v>88</v>
      </c>
      <c r="O15" s="15">
        <v>3</v>
      </c>
      <c r="P15" s="15">
        <v>48</v>
      </c>
      <c r="Q15" s="15">
        <v>2</v>
      </c>
      <c r="R15" s="15">
        <v>34</v>
      </c>
      <c r="S15" s="15">
        <v>1</v>
      </c>
      <c r="T15" s="15">
        <v>20</v>
      </c>
      <c r="U15" s="15">
        <v>8</v>
      </c>
      <c r="V15" s="15">
        <v>1</v>
      </c>
      <c r="W15" s="15">
        <v>12</v>
      </c>
    </row>
    <row r="16" spans="2:25" x14ac:dyDescent="0.2">
      <c r="B16" s="23">
        <v>8</v>
      </c>
      <c r="C16" s="24" t="s">
        <v>291</v>
      </c>
      <c r="D16" s="25">
        <v>9</v>
      </c>
      <c r="E16" s="170">
        <v>15556</v>
      </c>
      <c r="F16" s="25">
        <v>3957</v>
      </c>
      <c r="G16" s="26">
        <v>13430</v>
      </c>
      <c r="H16" s="27">
        <v>312</v>
      </c>
      <c r="I16" s="25">
        <f t="shared" si="0"/>
        <v>13742</v>
      </c>
      <c r="J16" s="27">
        <v>330</v>
      </c>
      <c r="K16" s="27">
        <v>0</v>
      </c>
      <c r="L16" s="27">
        <v>0</v>
      </c>
      <c r="M16" s="27">
        <v>1</v>
      </c>
      <c r="N16" s="27">
        <v>15</v>
      </c>
      <c r="O16" s="27">
        <v>3</v>
      </c>
      <c r="P16" s="27">
        <v>39</v>
      </c>
      <c r="Q16" s="27">
        <v>0</v>
      </c>
      <c r="R16" s="27">
        <v>0</v>
      </c>
      <c r="S16" s="27">
        <v>1</v>
      </c>
      <c r="T16" s="27">
        <v>20</v>
      </c>
      <c r="U16" s="27">
        <v>8</v>
      </c>
      <c r="V16" s="27">
        <v>1</v>
      </c>
      <c r="W16" s="27">
        <v>9</v>
      </c>
    </row>
    <row r="17" spans="2:23" x14ac:dyDescent="0.2">
      <c r="B17" s="11"/>
      <c r="C17" s="12"/>
      <c r="D17" s="13"/>
      <c r="E17" s="13"/>
      <c r="F17" s="13"/>
      <c r="G17" s="17"/>
      <c r="H17" s="15"/>
      <c r="I17" s="1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2:23" x14ac:dyDescent="0.2">
      <c r="B18" s="23"/>
      <c r="C18" s="24"/>
      <c r="D18" s="25"/>
      <c r="E18" s="30"/>
      <c r="F18" s="25"/>
      <c r="G18" s="26"/>
      <c r="H18" s="27"/>
      <c r="I18" s="2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2:23" ht="24" thickBot="1" x14ac:dyDescent="0.25">
      <c r="B19" s="183" t="s">
        <v>1</v>
      </c>
      <c r="C19" s="183"/>
      <c r="D19" s="18">
        <f t="shared" ref="D19:K19" si="1">SUM(D9:D18)</f>
        <v>126</v>
      </c>
      <c r="E19" s="18">
        <f>SUM(E9:E18)</f>
        <v>189973</v>
      </c>
      <c r="F19" s="18">
        <f t="shared" si="1"/>
        <v>277669</v>
      </c>
      <c r="G19" s="18">
        <f t="shared" si="1"/>
        <v>101359</v>
      </c>
      <c r="H19" s="18">
        <f t="shared" si="1"/>
        <v>9067</v>
      </c>
      <c r="I19" s="18">
        <f t="shared" si="1"/>
        <v>110426</v>
      </c>
      <c r="J19" s="18">
        <f>SUM(J9:J18)</f>
        <v>2588</v>
      </c>
      <c r="K19" s="18">
        <f t="shared" si="1"/>
        <v>6</v>
      </c>
      <c r="L19" s="18">
        <f t="shared" ref="L19:T19" si="2">SUM(L9:L18)</f>
        <v>164</v>
      </c>
      <c r="M19" s="18">
        <f t="shared" si="2"/>
        <v>8</v>
      </c>
      <c r="N19" s="18">
        <f t="shared" si="2"/>
        <v>193</v>
      </c>
      <c r="O19" s="18">
        <f>SUM(O9:O18)</f>
        <v>38</v>
      </c>
      <c r="P19" s="18">
        <f>SUM(P9:P18)</f>
        <v>466</v>
      </c>
      <c r="Q19" s="18">
        <f t="shared" si="2"/>
        <v>5</v>
      </c>
      <c r="R19" s="18">
        <f t="shared" si="2"/>
        <v>102</v>
      </c>
      <c r="S19" s="18">
        <f t="shared" si="2"/>
        <v>4</v>
      </c>
      <c r="T19" s="18">
        <f t="shared" si="2"/>
        <v>95</v>
      </c>
      <c r="U19" s="18">
        <f>SUM(U9:U18)</f>
        <v>78</v>
      </c>
      <c r="V19" s="18">
        <f>SUM(V9:V18)</f>
        <v>21</v>
      </c>
      <c r="W19" s="18">
        <f>SUM(W9:W18)</f>
        <v>100</v>
      </c>
    </row>
    <row r="20" spans="2:23" ht="10.5" customHeight="1" thickTop="1" x14ac:dyDescent="0.2"/>
    <row r="21" spans="2:23" x14ac:dyDescent="0.3">
      <c r="B21" s="177" t="s">
        <v>293</v>
      </c>
      <c r="C21" s="177"/>
      <c r="D21" s="177"/>
      <c r="E21" s="177"/>
      <c r="F21" s="177"/>
      <c r="I21" s="5"/>
    </row>
    <row r="22" spans="2:23" x14ac:dyDescent="0.45">
      <c r="I22" s="4"/>
      <c r="J22" s="3"/>
      <c r="R22" s="175" t="s">
        <v>294</v>
      </c>
      <c r="S22" s="175"/>
      <c r="T22" s="175"/>
      <c r="U22" s="175"/>
      <c r="V22" s="175"/>
    </row>
    <row r="23" spans="2:23" x14ac:dyDescent="0.45">
      <c r="J23" s="3"/>
      <c r="R23" s="176" t="s">
        <v>295</v>
      </c>
      <c r="S23" s="176"/>
      <c r="T23" s="176"/>
      <c r="U23" s="176"/>
      <c r="V23" s="176"/>
    </row>
    <row r="24" spans="2:23" x14ac:dyDescent="0.45">
      <c r="R24" s="176" t="s">
        <v>296</v>
      </c>
      <c r="S24" s="176"/>
      <c r="T24" s="176"/>
      <c r="U24" s="176"/>
      <c r="V24" s="176"/>
    </row>
  </sheetData>
  <mergeCells count="22">
    <mergeCell ref="B2:W2"/>
    <mergeCell ref="B3:W3"/>
    <mergeCell ref="B1:W1"/>
    <mergeCell ref="W6:W7"/>
    <mergeCell ref="B19:C19"/>
    <mergeCell ref="O6:P6"/>
    <mergeCell ref="Q6:R6"/>
    <mergeCell ref="S6:T6"/>
    <mergeCell ref="K7:L7"/>
    <mergeCell ref="M7:N7"/>
    <mergeCell ref="O7:P7"/>
    <mergeCell ref="Q7:R7"/>
    <mergeCell ref="S7:T7"/>
    <mergeCell ref="B6:B8"/>
    <mergeCell ref="C6:C8"/>
    <mergeCell ref="G6:I6"/>
    <mergeCell ref="R22:V22"/>
    <mergeCell ref="R23:V23"/>
    <mergeCell ref="R24:V24"/>
    <mergeCell ref="B21:F21"/>
    <mergeCell ref="K6:L6"/>
    <mergeCell ref="M6:N6"/>
  </mergeCells>
  <pageMargins left="0.17" right="0.16" top="0.23622047244094491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view="pageLayout" zoomScale="85" zoomScaleNormal="100" zoomScalePageLayoutView="85" workbookViewId="0">
      <selection activeCell="T15" sqref="T15"/>
    </sheetView>
  </sheetViews>
  <sheetFormatPr defaultRowHeight="23.25" x14ac:dyDescent="0.2"/>
  <cols>
    <col min="1" max="1" width="3.5" style="1" customWidth="1"/>
    <col min="2" max="2" width="10" style="1" bestFit="1" customWidth="1"/>
    <col min="3" max="3" width="11.75" style="1" customWidth="1"/>
    <col min="4" max="4" width="8.375" style="1" bestFit="1" customWidth="1"/>
    <col min="5" max="5" width="7" style="1" bestFit="1" customWidth="1"/>
    <col min="6" max="6" width="8" style="1" bestFit="1" customWidth="1"/>
    <col min="7" max="7" width="7.625" style="1" customWidth="1"/>
    <col min="8" max="8" width="7.625" style="1" bestFit="1" customWidth="1"/>
    <col min="9" max="9" width="7.5" style="1" bestFit="1" customWidth="1"/>
    <col min="10" max="10" width="8" style="1" bestFit="1" customWidth="1"/>
    <col min="11" max="11" width="9" style="1" bestFit="1" customWidth="1"/>
    <col min="12" max="12" width="8" style="1" bestFit="1" customWidth="1"/>
    <col min="13" max="13" width="10" style="1" bestFit="1" customWidth="1"/>
    <col min="14" max="14" width="9" style="1" bestFit="1" customWidth="1"/>
    <col min="15" max="15" width="10" style="1" bestFit="1" customWidth="1"/>
    <col min="16" max="16" width="9" style="1" bestFit="1" customWidth="1"/>
    <col min="17" max="17" width="7" style="1" bestFit="1" customWidth="1"/>
    <col min="18" max="18" width="7.125" style="1" customWidth="1"/>
    <col min="19" max="19" width="11.5" style="1" hidden="1" customWidth="1"/>
    <col min="20" max="255" width="9" style="1"/>
    <col min="256" max="256" width="3.5" style="1" customWidth="1"/>
    <col min="257" max="257" width="16.5" style="1" customWidth="1"/>
    <col min="258" max="258" width="8.875" style="1" customWidth="1"/>
    <col min="259" max="273" width="7.125" style="1" customWidth="1"/>
    <col min="274" max="274" width="10" style="1" customWidth="1"/>
    <col min="275" max="275" width="8.5" style="1" customWidth="1"/>
    <col min="276" max="511" width="9" style="1"/>
    <col min="512" max="512" width="3.5" style="1" customWidth="1"/>
    <col min="513" max="513" width="16.5" style="1" customWidth="1"/>
    <col min="514" max="514" width="8.875" style="1" customWidth="1"/>
    <col min="515" max="529" width="7.125" style="1" customWidth="1"/>
    <col min="530" max="530" width="10" style="1" customWidth="1"/>
    <col min="531" max="531" width="8.5" style="1" customWidth="1"/>
    <col min="532" max="767" width="9" style="1"/>
    <col min="768" max="768" width="3.5" style="1" customWidth="1"/>
    <col min="769" max="769" width="16.5" style="1" customWidth="1"/>
    <col min="770" max="770" width="8.875" style="1" customWidth="1"/>
    <col min="771" max="785" width="7.125" style="1" customWidth="1"/>
    <col min="786" max="786" width="10" style="1" customWidth="1"/>
    <col min="787" max="787" width="8.5" style="1" customWidth="1"/>
    <col min="788" max="1023" width="9" style="1"/>
    <col min="1024" max="1024" width="3.5" style="1" customWidth="1"/>
    <col min="1025" max="1025" width="16.5" style="1" customWidth="1"/>
    <col min="1026" max="1026" width="8.875" style="1" customWidth="1"/>
    <col min="1027" max="1041" width="7.125" style="1" customWidth="1"/>
    <col min="1042" max="1042" width="10" style="1" customWidth="1"/>
    <col min="1043" max="1043" width="8.5" style="1" customWidth="1"/>
    <col min="1044" max="1279" width="9" style="1"/>
    <col min="1280" max="1280" width="3.5" style="1" customWidth="1"/>
    <col min="1281" max="1281" width="16.5" style="1" customWidth="1"/>
    <col min="1282" max="1282" width="8.875" style="1" customWidth="1"/>
    <col min="1283" max="1297" width="7.125" style="1" customWidth="1"/>
    <col min="1298" max="1298" width="10" style="1" customWidth="1"/>
    <col min="1299" max="1299" width="8.5" style="1" customWidth="1"/>
    <col min="1300" max="1535" width="9" style="1"/>
    <col min="1536" max="1536" width="3.5" style="1" customWidth="1"/>
    <col min="1537" max="1537" width="16.5" style="1" customWidth="1"/>
    <col min="1538" max="1538" width="8.875" style="1" customWidth="1"/>
    <col min="1539" max="1553" width="7.125" style="1" customWidth="1"/>
    <col min="1554" max="1554" width="10" style="1" customWidth="1"/>
    <col min="1555" max="1555" width="8.5" style="1" customWidth="1"/>
    <col min="1556" max="1791" width="9" style="1"/>
    <col min="1792" max="1792" width="3.5" style="1" customWidth="1"/>
    <col min="1793" max="1793" width="16.5" style="1" customWidth="1"/>
    <col min="1794" max="1794" width="8.875" style="1" customWidth="1"/>
    <col min="1795" max="1809" width="7.125" style="1" customWidth="1"/>
    <col min="1810" max="1810" width="10" style="1" customWidth="1"/>
    <col min="1811" max="1811" width="8.5" style="1" customWidth="1"/>
    <col min="1812" max="2047" width="9" style="1"/>
    <col min="2048" max="2048" width="3.5" style="1" customWidth="1"/>
    <col min="2049" max="2049" width="16.5" style="1" customWidth="1"/>
    <col min="2050" max="2050" width="8.875" style="1" customWidth="1"/>
    <col min="2051" max="2065" width="7.125" style="1" customWidth="1"/>
    <col min="2066" max="2066" width="10" style="1" customWidth="1"/>
    <col min="2067" max="2067" width="8.5" style="1" customWidth="1"/>
    <col min="2068" max="2303" width="9" style="1"/>
    <col min="2304" max="2304" width="3.5" style="1" customWidth="1"/>
    <col min="2305" max="2305" width="16.5" style="1" customWidth="1"/>
    <col min="2306" max="2306" width="8.875" style="1" customWidth="1"/>
    <col min="2307" max="2321" width="7.125" style="1" customWidth="1"/>
    <col min="2322" max="2322" width="10" style="1" customWidth="1"/>
    <col min="2323" max="2323" width="8.5" style="1" customWidth="1"/>
    <col min="2324" max="2559" width="9" style="1"/>
    <col min="2560" max="2560" width="3.5" style="1" customWidth="1"/>
    <col min="2561" max="2561" width="16.5" style="1" customWidth="1"/>
    <col min="2562" max="2562" width="8.875" style="1" customWidth="1"/>
    <col min="2563" max="2577" width="7.125" style="1" customWidth="1"/>
    <col min="2578" max="2578" width="10" style="1" customWidth="1"/>
    <col min="2579" max="2579" width="8.5" style="1" customWidth="1"/>
    <col min="2580" max="2815" width="9" style="1"/>
    <col min="2816" max="2816" width="3.5" style="1" customWidth="1"/>
    <col min="2817" max="2817" width="16.5" style="1" customWidth="1"/>
    <col min="2818" max="2818" width="8.875" style="1" customWidth="1"/>
    <col min="2819" max="2833" width="7.125" style="1" customWidth="1"/>
    <col min="2834" max="2834" width="10" style="1" customWidth="1"/>
    <col min="2835" max="2835" width="8.5" style="1" customWidth="1"/>
    <col min="2836" max="3071" width="9" style="1"/>
    <col min="3072" max="3072" width="3.5" style="1" customWidth="1"/>
    <col min="3073" max="3073" width="16.5" style="1" customWidth="1"/>
    <col min="3074" max="3074" width="8.875" style="1" customWidth="1"/>
    <col min="3075" max="3089" width="7.125" style="1" customWidth="1"/>
    <col min="3090" max="3090" width="10" style="1" customWidth="1"/>
    <col min="3091" max="3091" width="8.5" style="1" customWidth="1"/>
    <col min="3092" max="3327" width="9" style="1"/>
    <col min="3328" max="3328" width="3.5" style="1" customWidth="1"/>
    <col min="3329" max="3329" width="16.5" style="1" customWidth="1"/>
    <col min="3330" max="3330" width="8.875" style="1" customWidth="1"/>
    <col min="3331" max="3345" width="7.125" style="1" customWidth="1"/>
    <col min="3346" max="3346" width="10" style="1" customWidth="1"/>
    <col min="3347" max="3347" width="8.5" style="1" customWidth="1"/>
    <col min="3348" max="3583" width="9" style="1"/>
    <col min="3584" max="3584" width="3.5" style="1" customWidth="1"/>
    <col min="3585" max="3585" width="16.5" style="1" customWidth="1"/>
    <col min="3586" max="3586" width="8.875" style="1" customWidth="1"/>
    <col min="3587" max="3601" width="7.125" style="1" customWidth="1"/>
    <col min="3602" max="3602" width="10" style="1" customWidth="1"/>
    <col min="3603" max="3603" width="8.5" style="1" customWidth="1"/>
    <col min="3604" max="3839" width="9" style="1"/>
    <col min="3840" max="3840" width="3.5" style="1" customWidth="1"/>
    <col min="3841" max="3841" width="16.5" style="1" customWidth="1"/>
    <col min="3842" max="3842" width="8.875" style="1" customWidth="1"/>
    <col min="3843" max="3857" width="7.125" style="1" customWidth="1"/>
    <col min="3858" max="3858" width="10" style="1" customWidth="1"/>
    <col min="3859" max="3859" width="8.5" style="1" customWidth="1"/>
    <col min="3860" max="4095" width="9" style="1"/>
    <col min="4096" max="4096" width="3.5" style="1" customWidth="1"/>
    <col min="4097" max="4097" width="16.5" style="1" customWidth="1"/>
    <col min="4098" max="4098" width="8.875" style="1" customWidth="1"/>
    <col min="4099" max="4113" width="7.125" style="1" customWidth="1"/>
    <col min="4114" max="4114" width="10" style="1" customWidth="1"/>
    <col min="4115" max="4115" width="8.5" style="1" customWidth="1"/>
    <col min="4116" max="4351" width="9" style="1"/>
    <col min="4352" max="4352" width="3.5" style="1" customWidth="1"/>
    <col min="4353" max="4353" width="16.5" style="1" customWidth="1"/>
    <col min="4354" max="4354" width="8.875" style="1" customWidth="1"/>
    <col min="4355" max="4369" width="7.125" style="1" customWidth="1"/>
    <col min="4370" max="4370" width="10" style="1" customWidth="1"/>
    <col min="4371" max="4371" width="8.5" style="1" customWidth="1"/>
    <col min="4372" max="4607" width="9" style="1"/>
    <col min="4608" max="4608" width="3.5" style="1" customWidth="1"/>
    <col min="4609" max="4609" width="16.5" style="1" customWidth="1"/>
    <col min="4610" max="4610" width="8.875" style="1" customWidth="1"/>
    <col min="4611" max="4625" width="7.125" style="1" customWidth="1"/>
    <col min="4626" max="4626" width="10" style="1" customWidth="1"/>
    <col min="4627" max="4627" width="8.5" style="1" customWidth="1"/>
    <col min="4628" max="4863" width="9" style="1"/>
    <col min="4864" max="4864" width="3.5" style="1" customWidth="1"/>
    <col min="4865" max="4865" width="16.5" style="1" customWidth="1"/>
    <col min="4866" max="4866" width="8.875" style="1" customWidth="1"/>
    <col min="4867" max="4881" width="7.125" style="1" customWidth="1"/>
    <col min="4882" max="4882" width="10" style="1" customWidth="1"/>
    <col min="4883" max="4883" width="8.5" style="1" customWidth="1"/>
    <col min="4884" max="5119" width="9" style="1"/>
    <col min="5120" max="5120" width="3.5" style="1" customWidth="1"/>
    <col min="5121" max="5121" width="16.5" style="1" customWidth="1"/>
    <col min="5122" max="5122" width="8.875" style="1" customWidth="1"/>
    <col min="5123" max="5137" width="7.125" style="1" customWidth="1"/>
    <col min="5138" max="5138" width="10" style="1" customWidth="1"/>
    <col min="5139" max="5139" width="8.5" style="1" customWidth="1"/>
    <col min="5140" max="5375" width="9" style="1"/>
    <col min="5376" max="5376" width="3.5" style="1" customWidth="1"/>
    <col min="5377" max="5377" width="16.5" style="1" customWidth="1"/>
    <col min="5378" max="5378" width="8.875" style="1" customWidth="1"/>
    <col min="5379" max="5393" width="7.125" style="1" customWidth="1"/>
    <col min="5394" max="5394" width="10" style="1" customWidth="1"/>
    <col min="5395" max="5395" width="8.5" style="1" customWidth="1"/>
    <col min="5396" max="5631" width="9" style="1"/>
    <col min="5632" max="5632" width="3.5" style="1" customWidth="1"/>
    <col min="5633" max="5633" width="16.5" style="1" customWidth="1"/>
    <col min="5634" max="5634" width="8.875" style="1" customWidth="1"/>
    <col min="5635" max="5649" width="7.125" style="1" customWidth="1"/>
    <col min="5650" max="5650" width="10" style="1" customWidth="1"/>
    <col min="5651" max="5651" width="8.5" style="1" customWidth="1"/>
    <col min="5652" max="5887" width="9" style="1"/>
    <col min="5888" max="5888" width="3.5" style="1" customWidth="1"/>
    <col min="5889" max="5889" width="16.5" style="1" customWidth="1"/>
    <col min="5890" max="5890" width="8.875" style="1" customWidth="1"/>
    <col min="5891" max="5905" width="7.125" style="1" customWidth="1"/>
    <col min="5906" max="5906" width="10" style="1" customWidth="1"/>
    <col min="5907" max="5907" width="8.5" style="1" customWidth="1"/>
    <col min="5908" max="6143" width="9" style="1"/>
    <col min="6144" max="6144" width="3.5" style="1" customWidth="1"/>
    <col min="6145" max="6145" width="16.5" style="1" customWidth="1"/>
    <col min="6146" max="6146" width="8.875" style="1" customWidth="1"/>
    <col min="6147" max="6161" width="7.125" style="1" customWidth="1"/>
    <col min="6162" max="6162" width="10" style="1" customWidth="1"/>
    <col min="6163" max="6163" width="8.5" style="1" customWidth="1"/>
    <col min="6164" max="6399" width="9" style="1"/>
    <col min="6400" max="6400" width="3.5" style="1" customWidth="1"/>
    <col min="6401" max="6401" width="16.5" style="1" customWidth="1"/>
    <col min="6402" max="6402" width="8.875" style="1" customWidth="1"/>
    <col min="6403" max="6417" width="7.125" style="1" customWidth="1"/>
    <col min="6418" max="6418" width="10" style="1" customWidth="1"/>
    <col min="6419" max="6419" width="8.5" style="1" customWidth="1"/>
    <col min="6420" max="6655" width="9" style="1"/>
    <col min="6656" max="6656" width="3.5" style="1" customWidth="1"/>
    <col min="6657" max="6657" width="16.5" style="1" customWidth="1"/>
    <col min="6658" max="6658" width="8.875" style="1" customWidth="1"/>
    <col min="6659" max="6673" width="7.125" style="1" customWidth="1"/>
    <col min="6674" max="6674" width="10" style="1" customWidth="1"/>
    <col min="6675" max="6675" width="8.5" style="1" customWidth="1"/>
    <col min="6676" max="6911" width="9" style="1"/>
    <col min="6912" max="6912" width="3.5" style="1" customWidth="1"/>
    <col min="6913" max="6913" width="16.5" style="1" customWidth="1"/>
    <col min="6914" max="6914" width="8.875" style="1" customWidth="1"/>
    <col min="6915" max="6929" width="7.125" style="1" customWidth="1"/>
    <col min="6930" max="6930" width="10" style="1" customWidth="1"/>
    <col min="6931" max="6931" width="8.5" style="1" customWidth="1"/>
    <col min="6932" max="7167" width="9" style="1"/>
    <col min="7168" max="7168" width="3.5" style="1" customWidth="1"/>
    <col min="7169" max="7169" width="16.5" style="1" customWidth="1"/>
    <col min="7170" max="7170" width="8.875" style="1" customWidth="1"/>
    <col min="7171" max="7185" width="7.125" style="1" customWidth="1"/>
    <col min="7186" max="7186" width="10" style="1" customWidth="1"/>
    <col min="7187" max="7187" width="8.5" style="1" customWidth="1"/>
    <col min="7188" max="7423" width="9" style="1"/>
    <col min="7424" max="7424" width="3.5" style="1" customWidth="1"/>
    <col min="7425" max="7425" width="16.5" style="1" customWidth="1"/>
    <col min="7426" max="7426" width="8.875" style="1" customWidth="1"/>
    <col min="7427" max="7441" width="7.125" style="1" customWidth="1"/>
    <col min="7442" max="7442" width="10" style="1" customWidth="1"/>
    <col min="7443" max="7443" width="8.5" style="1" customWidth="1"/>
    <col min="7444" max="7679" width="9" style="1"/>
    <col min="7680" max="7680" width="3.5" style="1" customWidth="1"/>
    <col min="7681" max="7681" width="16.5" style="1" customWidth="1"/>
    <col min="7682" max="7682" width="8.875" style="1" customWidth="1"/>
    <col min="7683" max="7697" width="7.125" style="1" customWidth="1"/>
    <col min="7698" max="7698" width="10" style="1" customWidth="1"/>
    <col min="7699" max="7699" width="8.5" style="1" customWidth="1"/>
    <col min="7700" max="7935" width="9" style="1"/>
    <col min="7936" max="7936" width="3.5" style="1" customWidth="1"/>
    <col min="7937" max="7937" width="16.5" style="1" customWidth="1"/>
    <col min="7938" max="7938" width="8.875" style="1" customWidth="1"/>
    <col min="7939" max="7953" width="7.125" style="1" customWidth="1"/>
    <col min="7954" max="7954" width="10" style="1" customWidth="1"/>
    <col min="7955" max="7955" width="8.5" style="1" customWidth="1"/>
    <col min="7956" max="8191" width="9" style="1"/>
    <col min="8192" max="8192" width="3.5" style="1" customWidth="1"/>
    <col min="8193" max="8193" width="16.5" style="1" customWidth="1"/>
    <col min="8194" max="8194" width="8.875" style="1" customWidth="1"/>
    <col min="8195" max="8209" width="7.125" style="1" customWidth="1"/>
    <col min="8210" max="8210" width="10" style="1" customWidth="1"/>
    <col min="8211" max="8211" width="8.5" style="1" customWidth="1"/>
    <col min="8212" max="8447" width="9" style="1"/>
    <col min="8448" max="8448" width="3.5" style="1" customWidth="1"/>
    <col min="8449" max="8449" width="16.5" style="1" customWidth="1"/>
    <col min="8450" max="8450" width="8.875" style="1" customWidth="1"/>
    <col min="8451" max="8465" width="7.125" style="1" customWidth="1"/>
    <col min="8466" max="8466" width="10" style="1" customWidth="1"/>
    <col min="8467" max="8467" width="8.5" style="1" customWidth="1"/>
    <col min="8468" max="8703" width="9" style="1"/>
    <col min="8704" max="8704" width="3.5" style="1" customWidth="1"/>
    <col min="8705" max="8705" width="16.5" style="1" customWidth="1"/>
    <col min="8706" max="8706" width="8.875" style="1" customWidth="1"/>
    <col min="8707" max="8721" width="7.125" style="1" customWidth="1"/>
    <col min="8722" max="8722" width="10" style="1" customWidth="1"/>
    <col min="8723" max="8723" width="8.5" style="1" customWidth="1"/>
    <col min="8724" max="8959" width="9" style="1"/>
    <col min="8960" max="8960" width="3.5" style="1" customWidth="1"/>
    <col min="8961" max="8961" width="16.5" style="1" customWidth="1"/>
    <col min="8962" max="8962" width="8.875" style="1" customWidth="1"/>
    <col min="8963" max="8977" width="7.125" style="1" customWidth="1"/>
    <col min="8978" max="8978" width="10" style="1" customWidth="1"/>
    <col min="8979" max="8979" width="8.5" style="1" customWidth="1"/>
    <col min="8980" max="9215" width="9" style="1"/>
    <col min="9216" max="9216" width="3.5" style="1" customWidth="1"/>
    <col min="9217" max="9217" width="16.5" style="1" customWidth="1"/>
    <col min="9218" max="9218" width="8.875" style="1" customWidth="1"/>
    <col min="9219" max="9233" width="7.125" style="1" customWidth="1"/>
    <col min="9234" max="9234" width="10" style="1" customWidth="1"/>
    <col min="9235" max="9235" width="8.5" style="1" customWidth="1"/>
    <col min="9236" max="9471" width="9" style="1"/>
    <col min="9472" max="9472" width="3.5" style="1" customWidth="1"/>
    <col min="9473" max="9473" width="16.5" style="1" customWidth="1"/>
    <col min="9474" max="9474" width="8.875" style="1" customWidth="1"/>
    <col min="9475" max="9489" width="7.125" style="1" customWidth="1"/>
    <col min="9490" max="9490" width="10" style="1" customWidth="1"/>
    <col min="9491" max="9491" width="8.5" style="1" customWidth="1"/>
    <col min="9492" max="9727" width="9" style="1"/>
    <col min="9728" max="9728" width="3.5" style="1" customWidth="1"/>
    <col min="9729" max="9729" width="16.5" style="1" customWidth="1"/>
    <col min="9730" max="9730" width="8.875" style="1" customWidth="1"/>
    <col min="9731" max="9745" width="7.125" style="1" customWidth="1"/>
    <col min="9746" max="9746" width="10" style="1" customWidth="1"/>
    <col min="9747" max="9747" width="8.5" style="1" customWidth="1"/>
    <col min="9748" max="9983" width="9" style="1"/>
    <col min="9984" max="9984" width="3.5" style="1" customWidth="1"/>
    <col min="9985" max="9985" width="16.5" style="1" customWidth="1"/>
    <col min="9986" max="9986" width="8.875" style="1" customWidth="1"/>
    <col min="9987" max="10001" width="7.125" style="1" customWidth="1"/>
    <col min="10002" max="10002" width="10" style="1" customWidth="1"/>
    <col min="10003" max="10003" width="8.5" style="1" customWidth="1"/>
    <col min="10004" max="10239" width="9" style="1"/>
    <col min="10240" max="10240" width="3.5" style="1" customWidth="1"/>
    <col min="10241" max="10241" width="16.5" style="1" customWidth="1"/>
    <col min="10242" max="10242" width="8.875" style="1" customWidth="1"/>
    <col min="10243" max="10257" width="7.125" style="1" customWidth="1"/>
    <col min="10258" max="10258" width="10" style="1" customWidth="1"/>
    <col min="10259" max="10259" width="8.5" style="1" customWidth="1"/>
    <col min="10260" max="10495" width="9" style="1"/>
    <col min="10496" max="10496" width="3.5" style="1" customWidth="1"/>
    <col min="10497" max="10497" width="16.5" style="1" customWidth="1"/>
    <col min="10498" max="10498" width="8.875" style="1" customWidth="1"/>
    <col min="10499" max="10513" width="7.125" style="1" customWidth="1"/>
    <col min="10514" max="10514" width="10" style="1" customWidth="1"/>
    <col min="10515" max="10515" width="8.5" style="1" customWidth="1"/>
    <col min="10516" max="10751" width="9" style="1"/>
    <col min="10752" max="10752" width="3.5" style="1" customWidth="1"/>
    <col min="10753" max="10753" width="16.5" style="1" customWidth="1"/>
    <col min="10754" max="10754" width="8.875" style="1" customWidth="1"/>
    <col min="10755" max="10769" width="7.125" style="1" customWidth="1"/>
    <col min="10770" max="10770" width="10" style="1" customWidth="1"/>
    <col min="10771" max="10771" width="8.5" style="1" customWidth="1"/>
    <col min="10772" max="11007" width="9" style="1"/>
    <col min="11008" max="11008" width="3.5" style="1" customWidth="1"/>
    <col min="11009" max="11009" width="16.5" style="1" customWidth="1"/>
    <col min="11010" max="11010" width="8.875" style="1" customWidth="1"/>
    <col min="11011" max="11025" width="7.125" style="1" customWidth="1"/>
    <col min="11026" max="11026" width="10" style="1" customWidth="1"/>
    <col min="11027" max="11027" width="8.5" style="1" customWidth="1"/>
    <col min="11028" max="11263" width="9" style="1"/>
    <col min="11264" max="11264" width="3.5" style="1" customWidth="1"/>
    <col min="11265" max="11265" width="16.5" style="1" customWidth="1"/>
    <col min="11266" max="11266" width="8.875" style="1" customWidth="1"/>
    <col min="11267" max="11281" width="7.125" style="1" customWidth="1"/>
    <col min="11282" max="11282" width="10" style="1" customWidth="1"/>
    <col min="11283" max="11283" width="8.5" style="1" customWidth="1"/>
    <col min="11284" max="11519" width="9" style="1"/>
    <col min="11520" max="11520" width="3.5" style="1" customWidth="1"/>
    <col min="11521" max="11521" width="16.5" style="1" customWidth="1"/>
    <col min="11522" max="11522" width="8.875" style="1" customWidth="1"/>
    <col min="11523" max="11537" width="7.125" style="1" customWidth="1"/>
    <col min="11538" max="11538" width="10" style="1" customWidth="1"/>
    <col min="11539" max="11539" width="8.5" style="1" customWidth="1"/>
    <col min="11540" max="11775" width="9" style="1"/>
    <col min="11776" max="11776" width="3.5" style="1" customWidth="1"/>
    <col min="11777" max="11777" width="16.5" style="1" customWidth="1"/>
    <col min="11778" max="11778" width="8.875" style="1" customWidth="1"/>
    <col min="11779" max="11793" width="7.125" style="1" customWidth="1"/>
    <col min="11794" max="11794" width="10" style="1" customWidth="1"/>
    <col min="11795" max="11795" width="8.5" style="1" customWidth="1"/>
    <col min="11796" max="12031" width="9" style="1"/>
    <col min="12032" max="12032" width="3.5" style="1" customWidth="1"/>
    <col min="12033" max="12033" width="16.5" style="1" customWidth="1"/>
    <col min="12034" max="12034" width="8.875" style="1" customWidth="1"/>
    <col min="12035" max="12049" width="7.125" style="1" customWidth="1"/>
    <col min="12050" max="12050" width="10" style="1" customWidth="1"/>
    <col min="12051" max="12051" width="8.5" style="1" customWidth="1"/>
    <col min="12052" max="12287" width="9" style="1"/>
    <col min="12288" max="12288" width="3.5" style="1" customWidth="1"/>
    <col min="12289" max="12289" width="16.5" style="1" customWidth="1"/>
    <col min="12290" max="12290" width="8.875" style="1" customWidth="1"/>
    <col min="12291" max="12305" width="7.125" style="1" customWidth="1"/>
    <col min="12306" max="12306" width="10" style="1" customWidth="1"/>
    <col min="12307" max="12307" width="8.5" style="1" customWidth="1"/>
    <col min="12308" max="12543" width="9" style="1"/>
    <col min="12544" max="12544" width="3.5" style="1" customWidth="1"/>
    <col min="12545" max="12545" width="16.5" style="1" customWidth="1"/>
    <col min="12546" max="12546" width="8.875" style="1" customWidth="1"/>
    <col min="12547" max="12561" width="7.125" style="1" customWidth="1"/>
    <col min="12562" max="12562" width="10" style="1" customWidth="1"/>
    <col min="12563" max="12563" width="8.5" style="1" customWidth="1"/>
    <col min="12564" max="12799" width="9" style="1"/>
    <col min="12800" max="12800" width="3.5" style="1" customWidth="1"/>
    <col min="12801" max="12801" width="16.5" style="1" customWidth="1"/>
    <col min="12802" max="12802" width="8.875" style="1" customWidth="1"/>
    <col min="12803" max="12817" width="7.125" style="1" customWidth="1"/>
    <col min="12818" max="12818" width="10" style="1" customWidth="1"/>
    <col min="12819" max="12819" width="8.5" style="1" customWidth="1"/>
    <col min="12820" max="13055" width="9" style="1"/>
    <col min="13056" max="13056" width="3.5" style="1" customWidth="1"/>
    <col min="13057" max="13057" width="16.5" style="1" customWidth="1"/>
    <col min="13058" max="13058" width="8.875" style="1" customWidth="1"/>
    <col min="13059" max="13073" width="7.125" style="1" customWidth="1"/>
    <col min="13074" max="13074" width="10" style="1" customWidth="1"/>
    <col min="13075" max="13075" width="8.5" style="1" customWidth="1"/>
    <col min="13076" max="13311" width="9" style="1"/>
    <col min="13312" max="13312" width="3.5" style="1" customWidth="1"/>
    <col min="13313" max="13313" width="16.5" style="1" customWidth="1"/>
    <col min="13314" max="13314" width="8.875" style="1" customWidth="1"/>
    <col min="13315" max="13329" width="7.125" style="1" customWidth="1"/>
    <col min="13330" max="13330" width="10" style="1" customWidth="1"/>
    <col min="13331" max="13331" width="8.5" style="1" customWidth="1"/>
    <col min="13332" max="13567" width="9" style="1"/>
    <col min="13568" max="13568" width="3.5" style="1" customWidth="1"/>
    <col min="13569" max="13569" width="16.5" style="1" customWidth="1"/>
    <col min="13570" max="13570" width="8.875" style="1" customWidth="1"/>
    <col min="13571" max="13585" width="7.125" style="1" customWidth="1"/>
    <col min="13586" max="13586" width="10" style="1" customWidth="1"/>
    <col min="13587" max="13587" width="8.5" style="1" customWidth="1"/>
    <col min="13588" max="13823" width="9" style="1"/>
    <col min="13824" max="13824" width="3.5" style="1" customWidth="1"/>
    <col min="13825" max="13825" width="16.5" style="1" customWidth="1"/>
    <col min="13826" max="13826" width="8.875" style="1" customWidth="1"/>
    <col min="13827" max="13841" width="7.125" style="1" customWidth="1"/>
    <col min="13842" max="13842" width="10" style="1" customWidth="1"/>
    <col min="13843" max="13843" width="8.5" style="1" customWidth="1"/>
    <col min="13844" max="14079" width="9" style="1"/>
    <col min="14080" max="14080" width="3.5" style="1" customWidth="1"/>
    <col min="14081" max="14081" width="16.5" style="1" customWidth="1"/>
    <col min="14082" max="14082" width="8.875" style="1" customWidth="1"/>
    <col min="14083" max="14097" width="7.125" style="1" customWidth="1"/>
    <col min="14098" max="14098" width="10" style="1" customWidth="1"/>
    <col min="14099" max="14099" width="8.5" style="1" customWidth="1"/>
    <col min="14100" max="14335" width="9" style="1"/>
    <col min="14336" max="14336" width="3.5" style="1" customWidth="1"/>
    <col min="14337" max="14337" width="16.5" style="1" customWidth="1"/>
    <col min="14338" max="14338" width="8.875" style="1" customWidth="1"/>
    <col min="14339" max="14353" width="7.125" style="1" customWidth="1"/>
    <col min="14354" max="14354" width="10" style="1" customWidth="1"/>
    <col min="14355" max="14355" width="8.5" style="1" customWidth="1"/>
    <col min="14356" max="14591" width="9" style="1"/>
    <col min="14592" max="14592" width="3.5" style="1" customWidth="1"/>
    <col min="14593" max="14593" width="16.5" style="1" customWidth="1"/>
    <col min="14594" max="14594" width="8.875" style="1" customWidth="1"/>
    <col min="14595" max="14609" width="7.125" style="1" customWidth="1"/>
    <col min="14610" max="14610" width="10" style="1" customWidth="1"/>
    <col min="14611" max="14611" width="8.5" style="1" customWidth="1"/>
    <col min="14612" max="14847" width="9" style="1"/>
    <col min="14848" max="14848" width="3.5" style="1" customWidth="1"/>
    <col min="14849" max="14849" width="16.5" style="1" customWidth="1"/>
    <col min="14850" max="14850" width="8.875" style="1" customWidth="1"/>
    <col min="14851" max="14865" width="7.125" style="1" customWidth="1"/>
    <col min="14866" max="14866" width="10" style="1" customWidth="1"/>
    <col min="14867" max="14867" width="8.5" style="1" customWidth="1"/>
    <col min="14868" max="15103" width="9" style="1"/>
    <col min="15104" max="15104" width="3.5" style="1" customWidth="1"/>
    <col min="15105" max="15105" width="16.5" style="1" customWidth="1"/>
    <col min="15106" max="15106" width="8.875" style="1" customWidth="1"/>
    <col min="15107" max="15121" width="7.125" style="1" customWidth="1"/>
    <col min="15122" max="15122" width="10" style="1" customWidth="1"/>
    <col min="15123" max="15123" width="8.5" style="1" customWidth="1"/>
    <col min="15124" max="15359" width="9" style="1"/>
    <col min="15360" max="15360" width="3.5" style="1" customWidth="1"/>
    <col min="15361" max="15361" width="16.5" style="1" customWidth="1"/>
    <col min="15362" max="15362" width="8.875" style="1" customWidth="1"/>
    <col min="15363" max="15377" width="7.125" style="1" customWidth="1"/>
    <col min="15378" max="15378" width="10" style="1" customWidth="1"/>
    <col min="15379" max="15379" width="8.5" style="1" customWidth="1"/>
    <col min="15380" max="15615" width="9" style="1"/>
    <col min="15616" max="15616" width="3.5" style="1" customWidth="1"/>
    <col min="15617" max="15617" width="16.5" style="1" customWidth="1"/>
    <col min="15618" max="15618" width="8.875" style="1" customWidth="1"/>
    <col min="15619" max="15633" width="7.125" style="1" customWidth="1"/>
    <col min="15634" max="15634" width="10" style="1" customWidth="1"/>
    <col min="15635" max="15635" width="8.5" style="1" customWidth="1"/>
    <col min="15636" max="15871" width="9" style="1"/>
    <col min="15872" max="15872" width="3.5" style="1" customWidth="1"/>
    <col min="15873" max="15873" width="16.5" style="1" customWidth="1"/>
    <col min="15874" max="15874" width="8.875" style="1" customWidth="1"/>
    <col min="15875" max="15889" width="7.125" style="1" customWidth="1"/>
    <col min="15890" max="15890" width="10" style="1" customWidth="1"/>
    <col min="15891" max="15891" width="8.5" style="1" customWidth="1"/>
    <col min="15892" max="16127" width="9" style="1"/>
    <col min="16128" max="16128" width="3.5" style="1" customWidth="1"/>
    <col min="16129" max="16129" width="16.5" style="1" customWidth="1"/>
    <col min="16130" max="16130" width="8.875" style="1" customWidth="1"/>
    <col min="16131" max="16145" width="7.125" style="1" customWidth="1"/>
    <col min="16146" max="16146" width="10" style="1" customWidth="1"/>
    <col min="16147" max="16147" width="8.5" style="1" customWidth="1"/>
    <col min="16148" max="16383" width="9" style="1"/>
    <col min="16384" max="16384" width="9" style="1" customWidth="1"/>
  </cols>
  <sheetData>
    <row r="1" spans="1:19" x14ac:dyDescent="0.2">
      <c r="A1" s="180" t="s">
        <v>163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9" x14ac:dyDescent="0.2">
      <c r="A2" s="180" t="s">
        <v>284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9" x14ac:dyDescent="0.2">
      <c r="A3" s="180" t="s">
        <v>161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9" ht="8.1" customHeight="1" x14ac:dyDescent="0.2"/>
    <row r="5" spans="1:19" x14ac:dyDescent="0.2">
      <c r="A5" s="198" t="s">
        <v>0</v>
      </c>
      <c r="B5" s="198" t="s">
        <v>162</v>
      </c>
      <c r="C5" s="203" t="s">
        <v>136</v>
      </c>
      <c r="D5" s="204"/>
      <c r="E5" s="195" t="s">
        <v>137</v>
      </c>
      <c r="F5" s="196"/>
      <c r="G5" s="195" t="s">
        <v>138</v>
      </c>
      <c r="H5" s="196"/>
      <c r="I5" s="195" t="s">
        <v>139</v>
      </c>
      <c r="J5" s="196"/>
      <c r="K5" s="195" t="s">
        <v>140</v>
      </c>
      <c r="L5" s="196"/>
      <c r="M5" s="195" t="s">
        <v>141</v>
      </c>
      <c r="N5" s="196"/>
      <c r="O5" s="195" t="s">
        <v>142</v>
      </c>
      <c r="P5" s="196"/>
      <c r="Q5" s="195" t="s">
        <v>143</v>
      </c>
      <c r="R5" s="196"/>
      <c r="S5" s="2" t="s">
        <v>153</v>
      </c>
    </row>
    <row r="6" spans="1:19" x14ac:dyDescent="0.2">
      <c r="A6" s="199"/>
      <c r="B6" s="201"/>
      <c r="C6" s="31" t="s">
        <v>119</v>
      </c>
      <c r="D6" s="31" t="s">
        <v>121</v>
      </c>
      <c r="E6" s="31" t="s">
        <v>119</v>
      </c>
      <c r="F6" s="31" t="s">
        <v>121</v>
      </c>
      <c r="G6" s="31" t="s">
        <v>119</v>
      </c>
      <c r="H6" s="31" t="s">
        <v>121</v>
      </c>
      <c r="I6" s="31" t="s">
        <v>119</v>
      </c>
      <c r="J6" s="31" t="s">
        <v>121</v>
      </c>
      <c r="K6" s="31" t="s">
        <v>119</v>
      </c>
      <c r="L6" s="31" t="s">
        <v>121</v>
      </c>
      <c r="M6" s="31" t="s">
        <v>119</v>
      </c>
      <c r="N6" s="31" t="s">
        <v>121</v>
      </c>
      <c r="O6" s="31" t="s">
        <v>119</v>
      </c>
      <c r="P6" s="31" t="s">
        <v>121</v>
      </c>
      <c r="Q6" s="31" t="s">
        <v>119</v>
      </c>
      <c r="R6" s="31" t="s">
        <v>121</v>
      </c>
      <c r="S6" s="2" t="s">
        <v>154</v>
      </c>
    </row>
    <row r="7" spans="1:19" x14ac:dyDescent="0.2">
      <c r="A7" s="200"/>
      <c r="B7" s="202"/>
      <c r="C7" s="32" t="s">
        <v>133</v>
      </c>
      <c r="D7" s="32" t="s">
        <v>144</v>
      </c>
      <c r="E7" s="32" t="s">
        <v>133</v>
      </c>
      <c r="F7" s="32" t="s">
        <v>144</v>
      </c>
      <c r="G7" s="32" t="s">
        <v>133</v>
      </c>
      <c r="H7" s="32" t="s">
        <v>144</v>
      </c>
      <c r="I7" s="32" t="s">
        <v>133</v>
      </c>
      <c r="J7" s="32" t="s">
        <v>144</v>
      </c>
      <c r="K7" s="32" t="s">
        <v>133</v>
      </c>
      <c r="L7" s="32" t="s">
        <v>144</v>
      </c>
      <c r="M7" s="32" t="s">
        <v>133</v>
      </c>
      <c r="N7" s="32" t="s">
        <v>144</v>
      </c>
      <c r="O7" s="32" t="s">
        <v>133</v>
      </c>
      <c r="P7" s="32" t="s">
        <v>144</v>
      </c>
      <c r="Q7" s="32" t="s">
        <v>133</v>
      </c>
      <c r="R7" s="32" t="s">
        <v>144</v>
      </c>
      <c r="S7" s="2" t="s">
        <v>133</v>
      </c>
    </row>
    <row r="8" spans="1:19" x14ac:dyDescent="0.2">
      <c r="A8" s="33">
        <v>1</v>
      </c>
      <c r="B8" s="34" t="s">
        <v>285</v>
      </c>
      <c r="C8" s="35">
        <v>45</v>
      </c>
      <c r="D8" s="35">
        <v>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12.14</v>
      </c>
      <c r="N8" s="35">
        <v>6</v>
      </c>
      <c r="O8" s="35">
        <v>0</v>
      </c>
      <c r="P8" s="35">
        <v>0</v>
      </c>
      <c r="Q8" s="36">
        <v>0</v>
      </c>
      <c r="R8" s="36">
        <v>0</v>
      </c>
      <c r="S8" s="36">
        <v>3</v>
      </c>
    </row>
    <row r="9" spans="1:19" x14ac:dyDescent="0.2">
      <c r="A9" s="41">
        <v>2</v>
      </c>
      <c r="B9" s="42" t="s">
        <v>286</v>
      </c>
      <c r="C9" s="43">
        <v>1897</v>
      </c>
      <c r="D9" s="43">
        <v>77</v>
      </c>
      <c r="E9" s="43">
        <v>0</v>
      </c>
      <c r="F9" s="43">
        <v>0</v>
      </c>
      <c r="G9" s="43">
        <v>1.25</v>
      </c>
      <c r="H9" s="43">
        <v>3</v>
      </c>
      <c r="I9" s="43">
        <v>8</v>
      </c>
      <c r="J9" s="43">
        <v>2</v>
      </c>
      <c r="K9" s="43">
        <v>0</v>
      </c>
      <c r="L9" s="43">
        <v>0</v>
      </c>
      <c r="M9" s="43">
        <v>14.5</v>
      </c>
      <c r="N9" s="43">
        <v>8</v>
      </c>
      <c r="O9" s="43">
        <v>1.5</v>
      </c>
      <c r="P9" s="43">
        <v>3</v>
      </c>
      <c r="Q9" s="43">
        <v>0</v>
      </c>
      <c r="R9" s="43">
        <v>0</v>
      </c>
      <c r="S9" s="43">
        <f>รายพืช!K240</f>
        <v>0</v>
      </c>
    </row>
    <row r="10" spans="1:19" x14ac:dyDescent="0.2">
      <c r="A10" s="37">
        <v>3</v>
      </c>
      <c r="B10" s="38" t="s">
        <v>287</v>
      </c>
      <c r="C10" s="39">
        <v>7840</v>
      </c>
      <c r="D10" s="39">
        <v>297</v>
      </c>
      <c r="E10" s="39">
        <v>6</v>
      </c>
      <c r="F10" s="39">
        <v>2</v>
      </c>
      <c r="G10" s="39">
        <v>116.64</v>
      </c>
      <c r="H10" s="39">
        <v>19</v>
      </c>
      <c r="I10" s="39">
        <v>0</v>
      </c>
      <c r="J10" s="39">
        <v>0</v>
      </c>
      <c r="K10" s="39">
        <v>104.25</v>
      </c>
      <c r="L10" s="39">
        <v>19</v>
      </c>
      <c r="M10" s="39">
        <v>170</v>
      </c>
      <c r="N10" s="39">
        <v>52</v>
      </c>
      <c r="O10" s="39">
        <v>66</v>
      </c>
      <c r="P10" s="39">
        <v>8</v>
      </c>
      <c r="Q10" s="39">
        <v>0</v>
      </c>
      <c r="R10" s="39">
        <v>0</v>
      </c>
      <c r="S10" s="39">
        <v>21.25</v>
      </c>
    </row>
    <row r="11" spans="1:19" x14ac:dyDescent="0.2">
      <c r="A11" s="41">
        <v>4</v>
      </c>
      <c r="B11" s="42" t="s">
        <v>288</v>
      </c>
      <c r="C11" s="44">
        <v>13211</v>
      </c>
      <c r="D11" s="44">
        <v>488</v>
      </c>
      <c r="E11" s="44">
        <v>3</v>
      </c>
      <c r="F11" s="44">
        <v>1</v>
      </c>
      <c r="G11" s="44">
        <v>119.25</v>
      </c>
      <c r="H11" s="44">
        <v>17</v>
      </c>
      <c r="I11" s="44">
        <v>0</v>
      </c>
      <c r="J11" s="44">
        <v>0</v>
      </c>
      <c r="K11" s="44">
        <v>75</v>
      </c>
      <c r="L11" s="44">
        <v>25</v>
      </c>
      <c r="M11" s="44">
        <v>218.25</v>
      </c>
      <c r="N11" s="44">
        <v>66</v>
      </c>
      <c r="O11" s="44">
        <v>54.41</v>
      </c>
      <c r="P11" s="44">
        <v>8</v>
      </c>
      <c r="Q11" s="44">
        <v>0</v>
      </c>
      <c r="R11" s="44">
        <v>0</v>
      </c>
      <c r="S11" s="44">
        <v>1.75</v>
      </c>
    </row>
    <row r="12" spans="1:19" x14ac:dyDescent="0.2">
      <c r="A12" s="37">
        <v>5</v>
      </c>
      <c r="B12" s="38" t="s">
        <v>289</v>
      </c>
      <c r="C12" s="39">
        <v>17649</v>
      </c>
      <c r="D12" s="39">
        <v>627</v>
      </c>
      <c r="E12" s="39">
        <v>35.75</v>
      </c>
      <c r="F12" s="39">
        <v>6</v>
      </c>
      <c r="G12" s="39">
        <v>32.229999999999997</v>
      </c>
      <c r="H12" s="39">
        <v>20</v>
      </c>
      <c r="I12" s="39">
        <v>12</v>
      </c>
      <c r="J12" s="39">
        <v>3</v>
      </c>
      <c r="K12" s="39">
        <v>125</v>
      </c>
      <c r="L12" s="39">
        <v>34</v>
      </c>
      <c r="M12" s="39">
        <v>189.5</v>
      </c>
      <c r="N12" s="39">
        <v>65</v>
      </c>
      <c r="O12" s="39">
        <v>119.3</v>
      </c>
      <c r="P12" s="39">
        <v>19</v>
      </c>
      <c r="Q12" s="39">
        <v>0.25</v>
      </c>
      <c r="R12" s="39">
        <v>1</v>
      </c>
      <c r="S12" s="39">
        <v>0</v>
      </c>
    </row>
    <row r="13" spans="1:19" x14ac:dyDescent="0.2">
      <c r="A13" s="41">
        <v>6</v>
      </c>
      <c r="B13" s="42" t="s">
        <v>292</v>
      </c>
      <c r="C13" s="43">
        <v>4551</v>
      </c>
      <c r="D13" s="43">
        <v>183</v>
      </c>
      <c r="E13" s="43">
        <v>45.25</v>
      </c>
      <c r="F13" s="43">
        <v>3</v>
      </c>
      <c r="G13" s="43">
        <v>30.75</v>
      </c>
      <c r="H13" s="43">
        <v>20</v>
      </c>
      <c r="I13" s="43">
        <v>66.75</v>
      </c>
      <c r="J13" s="43">
        <v>11</v>
      </c>
      <c r="K13" s="43">
        <v>0</v>
      </c>
      <c r="L13" s="43">
        <v>0</v>
      </c>
      <c r="M13" s="43">
        <v>140.25</v>
      </c>
      <c r="N13" s="43">
        <v>40</v>
      </c>
      <c r="O13" s="43">
        <v>23.75</v>
      </c>
      <c r="P13" s="43">
        <v>9</v>
      </c>
      <c r="Q13" s="43">
        <v>1.75</v>
      </c>
      <c r="R13" s="43">
        <v>1</v>
      </c>
      <c r="S13" s="43">
        <v>28</v>
      </c>
    </row>
    <row r="14" spans="1:19" x14ac:dyDescent="0.2">
      <c r="A14" s="37">
        <v>7</v>
      </c>
      <c r="B14" s="38" t="s">
        <v>290</v>
      </c>
      <c r="C14" s="39">
        <v>10466</v>
      </c>
      <c r="D14" s="39">
        <v>407</v>
      </c>
      <c r="E14" s="39">
        <v>4</v>
      </c>
      <c r="F14" s="39">
        <v>3</v>
      </c>
      <c r="G14" s="39">
        <v>43.5</v>
      </c>
      <c r="H14" s="39">
        <v>40</v>
      </c>
      <c r="I14" s="39">
        <v>4</v>
      </c>
      <c r="J14" s="39">
        <v>1</v>
      </c>
      <c r="K14" s="39">
        <v>1933.25</v>
      </c>
      <c r="L14" s="39">
        <v>171</v>
      </c>
      <c r="M14" s="39">
        <v>287</v>
      </c>
      <c r="N14" s="39">
        <v>87</v>
      </c>
      <c r="O14" s="39">
        <v>222.31</v>
      </c>
      <c r="P14" s="39">
        <v>26</v>
      </c>
      <c r="Q14" s="39">
        <v>0</v>
      </c>
      <c r="R14" s="39">
        <v>0</v>
      </c>
      <c r="S14" s="43"/>
    </row>
    <row r="15" spans="1:19" x14ac:dyDescent="0.2">
      <c r="A15" s="41">
        <v>6</v>
      </c>
      <c r="B15" s="42" t="s">
        <v>291</v>
      </c>
      <c r="C15" s="43">
        <v>7148</v>
      </c>
      <c r="D15" s="43">
        <v>269</v>
      </c>
      <c r="E15" s="43">
        <v>110.75</v>
      </c>
      <c r="F15" s="43">
        <v>15</v>
      </c>
      <c r="G15" s="43">
        <v>14.75</v>
      </c>
      <c r="H15" s="43">
        <v>9</v>
      </c>
      <c r="I15" s="43">
        <v>60</v>
      </c>
      <c r="J15" s="43">
        <v>3</v>
      </c>
      <c r="K15" s="43">
        <v>478.25</v>
      </c>
      <c r="L15" s="43">
        <v>29</v>
      </c>
      <c r="M15" s="43">
        <v>173.25</v>
      </c>
      <c r="N15" s="43">
        <v>60</v>
      </c>
      <c r="O15" s="43">
        <v>72</v>
      </c>
      <c r="P15" s="43">
        <v>12</v>
      </c>
      <c r="Q15" s="43">
        <v>174</v>
      </c>
      <c r="R15" s="43">
        <v>3</v>
      </c>
      <c r="S15" s="39">
        <v>0</v>
      </c>
    </row>
    <row r="16" spans="1:19" ht="24" thickBot="1" x14ac:dyDescent="0.25">
      <c r="A16" s="197" t="s">
        <v>1</v>
      </c>
      <c r="B16" s="197"/>
      <c r="C16" s="40">
        <f t="shared" ref="C16:I16" si="0">SUM(C8:C15)</f>
        <v>62807</v>
      </c>
      <c r="D16" s="40">
        <v>2355</v>
      </c>
      <c r="E16" s="40">
        <f t="shared" si="0"/>
        <v>204.75</v>
      </c>
      <c r="F16" s="40">
        <f t="shared" si="0"/>
        <v>30</v>
      </c>
      <c r="G16" s="40">
        <f t="shared" si="0"/>
        <v>358.37</v>
      </c>
      <c r="H16" s="40">
        <f t="shared" si="0"/>
        <v>128</v>
      </c>
      <c r="I16" s="40">
        <f t="shared" si="0"/>
        <v>150.75</v>
      </c>
      <c r="J16" s="40">
        <f t="shared" ref="J16:R16" si="1">SUM(J8:J15)</f>
        <v>20</v>
      </c>
      <c r="K16" s="40">
        <f>SUM(K8:K15)</f>
        <v>2715.75</v>
      </c>
      <c r="L16" s="40">
        <f>SUM(L8:L15)</f>
        <v>278</v>
      </c>
      <c r="M16" s="40">
        <f>SUM(M8:M15)</f>
        <v>1204.8899999999999</v>
      </c>
      <c r="N16" s="40">
        <f>SUM(N8:N15)</f>
        <v>384</v>
      </c>
      <c r="O16" s="40">
        <f t="shared" si="1"/>
        <v>559.27</v>
      </c>
      <c r="P16" s="40">
        <f t="shared" si="1"/>
        <v>85</v>
      </c>
      <c r="Q16" s="40">
        <f t="shared" si="1"/>
        <v>176</v>
      </c>
      <c r="R16" s="40">
        <f t="shared" si="1"/>
        <v>5</v>
      </c>
      <c r="S16" s="40">
        <f t="shared" ref="S16" si="2">SUM(S8:S15)</f>
        <v>54</v>
      </c>
    </row>
    <row r="17" spans="1:19" ht="12.95" customHeight="1" thickTop="1" x14ac:dyDescent="0.2"/>
    <row r="18" spans="1:19" x14ac:dyDescent="0.3">
      <c r="A18" s="177" t="s">
        <v>293</v>
      </c>
      <c r="B18" s="177"/>
      <c r="C18" s="177"/>
      <c r="D18" s="177"/>
      <c r="R18" s="4"/>
      <c r="S18" s="4"/>
    </row>
    <row r="19" spans="1:19" x14ac:dyDescent="0.45">
      <c r="M19" s="194" t="s">
        <v>294</v>
      </c>
      <c r="N19" s="194"/>
      <c r="O19" s="194"/>
      <c r="P19" s="194"/>
      <c r="Q19" s="194"/>
      <c r="R19" s="4"/>
      <c r="S19" s="4"/>
    </row>
    <row r="20" spans="1:19" x14ac:dyDescent="0.45">
      <c r="M20" s="193" t="s">
        <v>295</v>
      </c>
      <c r="N20" s="193"/>
      <c r="O20" s="193"/>
      <c r="P20" s="193"/>
      <c r="Q20" s="193"/>
    </row>
    <row r="21" spans="1:19" x14ac:dyDescent="0.45">
      <c r="M21" s="193" t="s">
        <v>296</v>
      </c>
      <c r="N21" s="193"/>
      <c r="O21" s="193"/>
      <c r="P21" s="193"/>
      <c r="Q21" s="193"/>
    </row>
  </sheetData>
  <mergeCells count="18">
    <mergeCell ref="A1:R1"/>
    <mergeCell ref="A2:R2"/>
    <mergeCell ref="A3:R3"/>
    <mergeCell ref="A5:A7"/>
    <mergeCell ref="B5:B7"/>
    <mergeCell ref="C5:D5"/>
    <mergeCell ref="E5:F5"/>
    <mergeCell ref="G5:H5"/>
    <mergeCell ref="I5:J5"/>
    <mergeCell ref="K5:L5"/>
    <mergeCell ref="M20:Q20"/>
    <mergeCell ref="M21:Q21"/>
    <mergeCell ref="M19:Q19"/>
    <mergeCell ref="A18:D18"/>
    <mergeCell ref="M5:N5"/>
    <mergeCell ref="O5:P5"/>
    <mergeCell ref="Q5:R5"/>
    <mergeCell ref="A16:B16"/>
  </mergeCells>
  <pageMargins left="0.33" right="0.15748031496062992" top="0.23622047244094491" bottom="0.15748031496062992" header="0.31496062992125984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S245"/>
  <sheetViews>
    <sheetView view="pageLayout" topLeftCell="E175" zoomScale="80" zoomScaleNormal="40" zoomScalePageLayoutView="80" workbookViewId="0">
      <selection activeCell="AC7" sqref="AC7"/>
    </sheetView>
  </sheetViews>
  <sheetFormatPr defaultColWidth="9" defaultRowHeight="16.5" x14ac:dyDescent="0.35"/>
  <cols>
    <col min="1" max="1" width="4.125" style="126" customWidth="1"/>
    <col min="2" max="2" width="28" style="126" bestFit="1" customWidth="1"/>
    <col min="3" max="3" width="10.375" style="126" customWidth="1"/>
    <col min="4" max="4" width="7.125" style="126" customWidth="1"/>
    <col min="5" max="5" width="8.875" style="127" customWidth="1"/>
    <col min="6" max="6" width="9.125" style="126" customWidth="1"/>
    <col min="7" max="7" width="9.5" style="127" bestFit="1" customWidth="1"/>
    <col min="8" max="8" width="7.125" style="126" bestFit="1" customWidth="1"/>
    <col min="9" max="9" width="9.5" style="127" bestFit="1" customWidth="1"/>
    <col min="10" max="10" width="7.5" style="126" bestFit="1" customWidth="1"/>
    <col min="11" max="11" width="9.5" style="126" bestFit="1" customWidth="1"/>
    <col min="12" max="12" width="7.125" style="126" bestFit="1" customWidth="1"/>
    <col min="13" max="13" width="9.5" style="127" bestFit="1" customWidth="1"/>
    <col min="14" max="14" width="7.5" style="126" bestFit="1" customWidth="1"/>
    <col min="15" max="15" width="9.5" style="127" bestFit="1" customWidth="1"/>
    <col min="16" max="16" width="7.5" style="126" bestFit="1" customWidth="1"/>
    <col min="17" max="17" width="9.5" style="127" bestFit="1" customWidth="1"/>
    <col min="18" max="18" width="8.5" style="126" bestFit="1" customWidth="1"/>
    <col min="19" max="19" width="10.375" style="126" bestFit="1" customWidth="1"/>
    <col min="20" max="20" width="8.5" style="126" bestFit="1" customWidth="1"/>
    <col min="21" max="21" width="9.5" style="127" bestFit="1" customWidth="1"/>
    <col min="22" max="22" width="8.5" style="126" bestFit="1" customWidth="1"/>
    <col min="23" max="16384" width="9" style="126"/>
  </cols>
  <sheetData>
    <row r="1" spans="1:22" s="124" customFormat="1" ht="26.25" x14ac:dyDescent="0.35">
      <c r="A1" s="222" t="s">
        <v>297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s="124" customFormat="1" ht="21" x14ac:dyDescent="0.35">
      <c r="A2" s="209" t="s">
        <v>0</v>
      </c>
      <c r="B2" s="209" t="s">
        <v>165</v>
      </c>
      <c r="C2" s="214" t="s">
        <v>298</v>
      </c>
      <c r="D2" s="215"/>
      <c r="E2" s="214" t="s">
        <v>299</v>
      </c>
      <c r="F2" s="215"/>
      <c r="G2" s="216" t="s">
        <v>300</v>
      </c>
      <c r="H2" s="217"/>
      <c r="I2" s="207" t="s">
        <v>301</v>
      </c>
      <c r="J2" s="208"/>
      <c r="K2" s="216" t="s">
        <v>302</v>
      </c>
      <c r="L2" s="217"/>
      <c r="M2" s="207" t="s">
        <v>303</v>
      </c>
      <c r="N2" s="208"/>
      <c r="O2" s="216" t="s">
        <v>304</v>
      </c>
      <c r="P2" s="217"/>
      <c r="Q2" s="207" t="s">
        <v>305</v>
      </c>
      <c r="R2" s="208"/>
      <c r="S2" s="216" t="s">
        <v>306</v>
      </c>
      <c r="T2" s="217"/>
      <c r="U2" s="207" t="s">
        <v>307</v>
      </c>
      <c r="V2" s="208"/>
    </row>
    <row r="3" spans="1:22" s="124" customFormat="1" ht="21" x14ac:dyDescent="0.35">
      <c r="A3" s="210"/>
      <c r="B3" s="210"/>
      <c r="C3" s="214" t="s">
        <v>1</v>
      </c>
      <c r="D3" s="215"/>
      <c r="E3" s="214" t="s">
        <v>1</v>
      </c>
      <c r="F3" s="215"/>
      <c r="G3" s="223" t="s">
        <v>1</v>
      </c>
      <c r="H3" s="224"/>
      <c r="I3" s="218" t="s">
        <v>1</v>
      </c>
      <c r="J3" s="219"/>
      <c r="K3" s="223" t="s">
        <v>1</v>
      </c>
      <c r="L3" s="224"/>
      <c r="M3" s="218" t="s">
        <v>1</v>
      </c>
      <c r="N3" s="219"/>
      <c r="O3" s="223" t="s">
        <v>1</v>
      </c>
      <c r="P3" s="224"/>
      <c r="Q3" s="218" t="s">
        <v>1</v>
      </c>
      <c r="R3" s="219"/>
      <c r="S3" s="223" t="s">
        <v>1</v>
      </c>
      <c r="T3" s="224"/>
      <c r="U3" s="218" t="s">
        <v>1</v>
      </c>
      <c r="V3" s="219"/>
    </row>
    <row r="4" spans="1:22" s="124" customFormat="1" ht="21" x14ac:dyDescent="0.35">
      <c r="A4" s="211"/>
      <c r="B4" s="211"/>
      <c r="C4" s="47" t="s">
        <v>2</v>
      </c>
      <c r="D4" s="148" t="s">
        <v>3</v>
      </c>
      <c r="E4" s="171" t="s">
        <v>2</v>
      </c>
      <c r="F4" s="148" t="s">
        <v>3</v>
      </c>
      <c r="G4" s="48" t="s">
        <v>2</v>
      </c>
      <c r="H4" s="49" t="s">
        <v>3</v>
      </c>
      <c r="I4" s="50" t="s">
        <v>2</v>
      </c>
      <c r="J4" s="51" t="s">
        <v>145</v>
      </c>
      <c r="K4" s="49" t="s">
        <v>2</v>
      </c>
      <c r="L4" s="49" t="s">
        <v>3</v>
      </c>
      <c r="M4" s="50" t="s">
        <v>2</v>
      </c>
      <c r="N4" s="51" t="s">
        <v>145</v>
      </c>
      <c r="O4" s="48" t="s">
        <v>2</v>
      </c>
      <c r="P4" s="49" t="s">
        <v>145</v>
      </c>
      <c r="Q4" s="50" t="s">
        <v>2</v>
      </c>
      <c r="R4" s="51" t="s">
        <v>145</v>
      </c>
      <c r="S4" s="49" t="s">
        <v>2</v>
      </c>
      <c r="T4" s="49" t="s">
        <v>3</v>
      </c>
      <c r="U4" s="50" t="s">
        <v>2</v>
      </c>
      <c r="V4" s="51" t="s">
        <v>145</v>
      </c>
    </row>
    <row r="5" spans="1:22" s="124" customFormat="1" ht="21" x14ac:dyDescent="0.45">
      <c r="A5" s="45"/>
      <c r="B5" s="52" t="s">
        <v>4</v>
      </c>
      <c r="C5" s="53"/>
      <c r="D5" s="54"/>
      <c r="E5" s="53"/>
      <c r="F5" s="54"/>
      <c r="G5" s="102"/>
      <c r="H5" s="103"/>
      <c r="I5" s="100"/>
      <c r="J5" s="101"/>
      <c r="K5" s="102"/>
      <c r="L5" s="103"/>
      <c r="M5" s="100"/>
      <c r="N5" s="101"/>
      <c r="O5" s="102"/>
      <c r="P5" s="103"/>
      <c r="Q5" s="100"/>
      <c r="R5" s="101"/>
      <c r="S5" s="102"/>
      <c r="T5" s="103"/>
      <c r="U5" s="100"/>
      <c r="V5" s="101"/>
    </row>
    <row r="6" spans="1:22" s="124" customFormat="1" ht="21" x14ac:dyDescent="0.45">
      <c r="A6" s="55">
        <v>1</v>
      </c>
      <c r="B6" s="56" t="s">
        <v>5</v>
      </c>
      <c r="C6" s="57">
        <v>62347</v>
      </c>
      <c r="D6" s="58">
        <v>2288</v>
      </c>
      <c r="E6" s="57" t="e">
        <f>G6+I6+K6+M6+O6+Q6+S6+U6+#REF!+#REF!</f>
        <v>#REF!</v>
      </c>
      <c r="F6" s="58" t="e">
        <f>H6+J6+L6+N6+P6+R6+T6+V6+#REF!+#REF!</f>
        <v>#REF!</v>
      </c>
      <c r="G6" s="59">
        <v>45</v>
      </c>
      <c r="H6" s="60">
        <v>1</v>
      </c>
      <c r="I6" s="61">
        <v>1897</v>
      </c>
      <c r="J6" s="62">
        <v>77</v>
      </c>
      <c r="K6" s="63">
        <v>7840</v>
      </c>
      <c r="L6" s="64">
        <v>297</v>
      </c>
      <c r="M6" s="61">
        <v>13211</v>
      </c>
      <c r="N6" s="62">
        <v>488</v>
      </c>
      <c r="O6" s="63">
        <v>17649</v>
      </c>
      <c r="P6" s="64">
        <v>627</v>
      </c>
      <c r="Q6" s="61">
        <v>4551</v>
      </c>
      <c r="R6" s="62">
        <v>183</v>
      </c>
      <c r="S6" s="63">
        <v>10466</v>
      </c>
      <c r="T6" s="64">
        <v>407</v>
      </c>
      <c r="U6" s="61">
        <v>7148</v>
      </c>
      <c r="V6" s="62">
        <v>296</v>
      </c>
    </row>
    <row r="7" spans="1:22" s="124" customFormat="1" ht="21" x14ac:dyDescent="0.45">
      <c r="A7" s="67"/>
      <c r="B7" s="68" t="s">
        <v>249</v>
      </c>
      <c r="C7" s="57"/>
      <c r="D7" s="58"/>
      <c r="E7" s="57"/>
      <c r="F7" s="58"/>
      <c r="G7" s="59"/>
      <c r="H7" s="60"/>
      <c r="I7" s="61"/>
      <c r="J7" s="62"/>
      <c r="K7" s="63"/>
      <c r="L7" s="64"/>
      <c r="M7" s="61"/>
      <c r="N7" s="62"/>
      <c r="O7" s="63"/>
      <c r="P7" s="64"/>
      <c r="Q7" s="61"/>
      <c r="R7" s="62"/>
      <c r="S7" s="63"/>
      <c r="T7" s="64"/>
      <c r="U7" s="61"/>
      <c r="V7" s="62"/>
    </row>
    <row r="8" spans="1:22" s="124" customFormat="1" ht="21" x14ac:dyDescent="0.45">
      <c r="A8" s="67"/>
      <c r="B8" s="68" t="s">
        <v>250</v>
      </c>
      <c r="C8" s="57">
        <v>59286</v>
      </c>
      <c r="D8" s="69"/>
      <c r="E8" s="57" t="e">
        <f>G8+I8+K8+M8+O8+Q8+S8+U8+#REF!+#REF!</f>
        <v>#REF!</v>
      </c>
      <c r="F8" s="69"/>
      <c r="G8" s="59">
        <f>G6-G9-G10</f>
        <v>45</v>
      </c>
      <c r="H8" s="70"/>
      <c r="I8" s="61">
        <f>I6-I10-I9</f>
        <v>1662</v>
      </c>
      <c r="J8" s="69"/>
      <c r="K8" s="59">
        <f>K6-K9-K10</f>
        <v>7418</v>
      </c>
      <c r="L8" s="70"/>
      <c r="M8" s="61">
        <f>M6-M10-M9</f>
        <v>12486</v>
      </c>
      <c r="N8" s="69"/>
      <c r="O8" s="59">
        <f>O6-O9-O10</f>
        <v>16881</v>
      </c>
      <c r="P8" s="70"/>
      <c r="Q8" s="61">
        <f>Q6-Q10-Q9</f>
        <v>4262</v>
      </c>
      <c r="R8" s="69"/>
      <c r="S8" s="59">
        <f>S6-S9-S10</f>
        <v>9945</v>
      </c>
      <c r="T8" s="70"/>
      <c r="U8" s="61">
        <f>U6-U10-U9</f>
        <v>6788</v>
      </c>
      <c r="V8" s="69"/>
    </row>
    <row r="9" spans="1:22" s="124" customFormat="1" ht="21" x14ac:dyDescent="0.45">
      <c r="A9" s="67"/>
      <c r="B9" s="68" t="s">
        <v>251</v>
      </c>
      <c r="C9" s="57">
        <v>563</v>
      </c>
      <c r="D9" s="69"/>
      <c r="E9" s="57" t="e">
        <f>G9+I9+K9+M9+O9+Q9+S9+U9+#REF!+#REF!</f>
        <v>#REF!</v>
      </c>
      <c r="F9" s="69"/>
      <c r="G9" s="59">
        <v>0</v>
      </c>
      <c r="H9" s="70"/>
      <c r="I9" s="61">
        <v>65</v>
      </c>
      <c r="J9" s="69"/>
      <c r="K9" s="63">
        <v>72</v>
      </c>
      <c r="L9" s="70"/>
      <c r="M9" s="61">
        <v>153</v>
      </c>
      <c r="N9" s="69"/>
      <c r="O9" s="63">
        <v>205</v>
      </c>
      <c r="P9" s="70"/>
      <c r="Q9" s="61">
        <v>89</v>
      </c>
      <c r="R9" s="69"/>
      <c r="S9" s="63">
        <v>198</v>
      </c>
      <c r="T9" s="70"/>
      <c r="U9" s="61">
        <v>92</v>
      </c>
      <c r="V9" s="69"/>
    </row>
    <row r="10" spans="1:22" s="124" customFormat="1" ht="21" x14ac:dyDescent="0.45">
      <c r="A10" s="67"/>
      <c r="B10" s="68" t="s">
        <v>252</v>
      </c>
      <c r="C10" s="57">
        <v>2498</v>
      </c>
      <c r="D10" s="69"/>
      <c r="E10" s="57" t="e">
        <f>G10+I10+K10+M10+O10+Q10+S10+U10+#REF!+#REF!</f>
        <v>#REF!</v>
      </c>
      <c r="F10" s="69"/>
      <c r="G10" s="59">
        <v>0</v>
      </c>
      <c r="H10" s="70"/>
      <c r="I10" s="61">
        <v>170</v>
      </c>
      <c r="J10" s="69"/>
      <c r="K10" s="63">
        <v>350</v>
      </c>
      <c r="L10" s="70"/>
      <c r="M10" s="61">
        <v>572</v>
      </c>
      <c r="N10" s="69"/>
      <c r="O10" s="63">
        <v>563</v>
      </c>
      <c r="P10" s="70"/>
      <c r="Q10" s="61">
        <v>200</v>
      </c>
      <c r="R10" s="69"/>
      <c r="S10" s="63">
        <v>323</v>
      </c>
      <c r="T10" s="70"/>
      <c r="U10" s="61">
        <v>268</v>
      </c>
      <c r="V10" s="69"/>
    </row>
    <row r="11" spans="1:22" s="124" customFormat="1" ht="21" x14ac:dyDescent="0.45">
      <c r="A11" s="67"/>
      <c r="B11" s="68" t="s">
        <v>253</v>
      </c>
      <c r="C11" s="57"/>
      <c r="D11" s="58"/>
      <c r="E11" s="57"/>
      <c r="F11" s="58"/>
      <c r="G11" s="59"/>
      <c r="H11" s="60"/>
      <c r="I11" s="61"/>
      <c r="J11" s="62"/>
      <c r="K11" s="63"/>
      <c r="L11" s="64"/>
      <c r="M11" s="65"/>
      <c r="N11" s="66"/>
      <c r="O11" s="63"/>
      <c r="P11" s="64"/>
      <c r="Q11" s="61"/>
      <c r="R11" s="62"/>
      <c r="S11" s="63"/>
      <c r="T11" s="64"/>
      <c r="U11" s="61"/>
      <c r="V11" s="62"/>
    </row>
    <row r="12" spans="1:22" s="124" customFormat="1" ht="21" x14ac:dyDescent="0.45">
      <c r="A12" s="67"/>
      <c r="B12" s="68" t="s">
        <v>256</v>
      </c>
      <c r="C12" s="57">
        <v>48599.07</v>
      </c>
      <c r="D12" s="58">
        <v>1758</v>
      </c>
      <c r="E12" s="57" t="e">
        <f>G12+I12+K12+M12+O12+Q12+S12+U12+#REF!+#REF!</f>
        <v>#REF!</v>
      </c>
      <c r="F12" s="58" t="e">
        <f>H12+J12+L12+N12+P12+R12+T12+V12+#REF!+#REF!</f>
        <v>#REF!</v>
      </c>
      <c r="G12" s="59">
        <f>G6-G13-G14-G15-G16-G17-G18</f>
        <v>45</v>
      </c>
      <c r="H12" s="60">
        <v>1</v>
      </c>
      <c r="I12" s="61">
        <f>I6-I13-I14-I15-I16-I17-I18</f>
        <v>1653</v>
      </c>
      <c r="J12" s="62">
        <v>77</v>
      </c>
      <c r="K12" s="59">
        <f>K6-K13-K14-K15-K16-K17-K18</f>
        <v>5885</v>
      </c>
      <c r="L12" s="60">
        <v>297</v>
      </c>
      <c r="M12" s="61">
        <f>M6-M13-M14-M15-M16-M17-M18</f>
        <v>5116</v>
      </c>
      <c r="N12" s="62">
        <v>488</v>
      </c>
      <c r="O12" s="59">
        <f>O6-O13-O14-O15-O16-O17-O18</f>
        <v>13851</v>
      </c>
      <c r="P12" s="60">
        <v>627</v>
      </c>
      <c r="Q12" s="61">
        <f>Q6-Q13-Q14-Q15-Q16-Q17-Q18</f>
        <v>3535</v>
      </c>
      <c r="R12" s="62">
        <v>183</v>
      </c>
      <c r="S12" s="59">
        <f>S6-S13-S14-S15-S16-S17-S18</f>
        <v>9232</v>
      </c>
      <c r="T12" s="60">
        <v>407</v>
      </c>
      <c r="U12" s="61">
        <f>U6-U13-U14-U15-U16-U17-U18</f>
        <v>2653</v>
      </c>
      <c r="V12" s="62">
        <v>296</v>
      </c>
    </row>
    <row r="13" spans="1:22" s="124" customFormat="1" ht="21" x14ac:dyDescent="0.45">
      <c r="A13" s="67"/>
      <c r="B13" s="68" t="s">
        <v>254</v>
      </c>
      <c r="C13" s="57">
        <v>0</v>
      </c>
      <c r="D13" s="58">
        <v>0</v>
      </c>
      <c r="E13" s="57" t="e">
        <f>G13+I13+K13+M13+O13+Q13+S13+U13+#REF!+#REF!</f>
        <v>#REF!</v>
      </c>
      <c r="F13" s="58" t="e">
        <f>H13+J13+L13+N13+P13+R13+T13+V13+#REF!+#REF!</f>
        <v>#REF!</v>
      </c>
      <c r="G13" s="59">
        <v>0</v>
      </c>
      <c r="H13" s="64">
        <v>0</v>
      </c>
      <c r="I13" s="61">
        <v>0</v>
      </c>
      <c r="J13" s="62">
        <v>0</v>
      </c>
      <c r="K13" s="63">
        <v>0</v>
      </c>
      <c r="L13" s="64">
        <v>0</v>
      </c>
      <c r="M13" s="65">
        <v>0</v>
      </c>
      <c r="N13" s="66">
        <v>0</v>
      </c>
      <c r="O13" s="63">
        <v>20</v>
      </c>
      <c r="P13" s="64">
        <v>2</v>
      </c>
      <c r="Q13" s="61">
        <v>0</v>
      </c>
      <c r="R13" s="62">
        <v>0</v>
      </c>
      <c r="S13" s="63">
        <v>0</v>
      </c>
      <c r="T13" s="64">
        <v>0</v>
      </c>
      <c r="U13" s="61">
        <v>0</v>
      </c>
      <c r="V13" s="62">
        <v>0</v>
      </c>
    </row>
    <row r="14" spans="1:22" s="124" customFormat="1" ht="21" x14ac:dyDescent="0.45">
      <c r="A14" s="67"/>
      <c r="B14" s="68" t="s">
        <v>255</v>
      </c>
      <c r="C14" s="57">
        <v>13476.43</v>
      </c>
      <c r="D14" s="58">
        <v>522</v>
      </c>
      <c r="E14" s="57" t="e">
        <f>G14+I14+K14+M14+O14+Q14+S14+U14+#REF!+#REF!</f>
        <v>#REF!</v>
      </c>
      <c r="F14" s="58" t="e">
        <f>H14+J14+L14+N14+P14+R14+T14+V14+#REF!+#REF!</f>
        <v>#REF!</v>
      </c>
      <c r="G14" s="59">
        <v>0</v>
      </c>
      <c r="H14" s="64">
        <v>0</v>
      </c>
      <c r="I14" s="61">
        <v>238</v>
      </c>
      <c r="J14" s="62">
        <v>9</v>
      </c>
      <c r="K14" s="63">
        <v>1913</v>
      </c>
      <c r="L14" s="64">
        <v>76</v>
      </c>
      <c r="M14" s="65">
        <v>7997</v>
      </c>
      <c r="N14" s="66">
        <v>299</v>
      </c>
      <c r="O14" s="63">
        <v>3643</v>
      </c>
      <c r="P14" s="64">
        <v>148</v>
      </c>
      <c r="Q14" s="61">
        <v>949</v>
      </c>
      <c r="R14" s="62">
        <v>33</v>
      </c>
      <c r="S14" s="63">
        <v>1232</v>
      </c>
      <c r="T14" s="64">
        <v>50</v>
      </c>
      <c r="U14" s="61">
        <v>4201</v>
      </c>
      <c r="V14" s="62">
        <v>186</v>
      </c>
    </row>
    <row r="15" spans="1:22" s="124" customFormat="1" ht="21" x14ac:dyDescent="0.45">
      <c r="A15" s="67"/>
      <c r="B15" s="68" t="s">
        <v>257</v>
      </c>
      <c r="C15" s="57">
        <v>0</v>
      </c>
      <c r="D15" s="58">
        <v>0</v>
      </c>
      <c r="E15" s="57" t="e">
        <f>G15+I15+K15+M15+O15+Q15+S15+U15+#REF!+#REF!</f>
        <v>#REF!</v>
      </c>
      <c r="F15" s="58" t="e">
        <f>H15+J15+L15+N15+P15+R15+T15+V15+#REF!+#REF!</f>
        <v>#REF!</v>
      </c>
      <c r="G15" s="59">
        <v>0</v>
      </c>
      <c r="H15" s="64">
        <v>0</v>
      </c>
      <c r="I15" s="61">
        <v>0</v>
      </c>
      <c r="J15" s="62">
        <v>0</v>
      </c>
      <c r="K15" s="63">
        <v>0</v>
      </c>
      <c r="L15" s="64">
        <v>0</v>
      </c>
      <c r="M15" s="65">
        <v>0</v>
      </c>
      <c r="N15" s="66">
        <v>0</v>
      </c>
      <c r="O15" s="63">
        <v>0</v>
      </c>
      <c r="P15" s="64">
        <v>0</v>
      </c>
      <c r="Q15" s="61">
        <v>0</v>
      </c>
      <c r="R15" s="62">
        <v>0</v>
      </c>
      <c r="S15" s="63">
        <v>0</v>
      </c>
      <c r="T15" s="64">
        <v>0</v>
      </c>
      <c r="U15" s="61">
        <v>0</v>
      </c>
      <c r="V15" s="62">
        <v>0</v>
      </c>
    </row>
    <row r="16" spans="1:22" s="124" customFormat="1" ht="21" x14ac:dyDescent="0.45">
      <c r="A16" s="67"/>
      <c r="B16" s="68" t="s">
        <v>258</v>
      </c>
      <c r="C16" s="57">
        <v>229.5</v>
      </c>
      <c r="D16" s="58">
        <v>9</v>
      </c>
      <c r="E16" s="57" t="e">
        <f>G16+I16+K16+M16+O16+Q16+S16+U16+#REF!+#REF!</f>
        <v>#REF!</v>
      </c>
      <c r="F16" s="58" t="e">
        <f>H16+J16+L16+N16+P16+R16+T16+V16+#REF!+#REF!</f>
        <v>#REF!</v>
      </c>
      <c r="G16" s="59">
        <v>0</v>
      </c>
      <c r="H16" s="64">
        <v>0</v>
      </c>
      <c r="I16" s="61">
        <v>6</v>
      </c>
      <c r="J16" s="62">
        <v>1</v>
      </c>
      <c r="K16" s="63">
        <v>42</v>
      </c>
      <c r="L16" s="64">
        <v>1</v>
      </c>
      <c r="M16" s="65">
        <v>0</v>
      </c>
      <c r="N16" s="66">
        <v>0</v>
      </c>
      <c r="O16" s="63">
        <v>59</v>
      </c>
      <c r="P16" s="64">
        <v>3</v>
      </c>
      <c r="Q16" s="61">
        <v>67</v>
      </c>
      <c r="R16" s="62">
        <v>3</v>
      </c>
      <c r="S16" s="63">
        <v>0</v>
      </c>
      <c r="T16" s="64">
        <v>0</v>
      </c>
      <c r="U16" s="61">
        <v>294</v>
      </c>
      <c r="V16" s="62">
        <v>6</v>
      </c>
    </row>
    <row r="17" spans="1:22" s="124" customFormat="1" ht="21" x14ac:dyDescent="0.45">
      <c r="A17" s="67"/>
      <c r="B17" s="68" t="s">
        <v>269</v>
      </c>
      <c r="C17" s="57">
        <v>42</v>
      </c>
      <c r="D17" s="58">
        <v>3</v>
      </c>
      <c r="E17" s="57" t="e">
        <f>G17+I17+K17+M17+O17+Q17+S17+U17+#REF!+#REF!</f>
        <v>#REF!</v>
      </c>
      <c r="F17" s="58" t="e">
        <f>H17+J17+L17+N17+P17+R17+T17+V17+#REF!+#REF!</f>
        <v>#REF!</v>
      </c>
      <c r="G17" s="59">
        <v>0</v>
      </c>
      <c r="H17" s="64">
        <v>0</v>
      </c>
      <c r="I17" s="61">
        <v>0</v>
      </c>
      <c r="J17" s="62">
        <v>0</v>
      </c>
      <c r="K17" s="63">
        <v>0</v>
      </c>
      <c r="L17" s="64">
        <v>0</v>
      </c>
      <c r="M17" s="65">
        <v>0</v>
      </c>
      <c r="N17" s="66">
        <v>0</v>
      </c>
      <c r="O17" s="63">
        <v>44</v>
      </c>
      <c r="P17" s="64">
        <v>1</v>
      </c>
      <c r="Q17" s="61">
        <v>0</v>
      </c>
      <c r="R17" s="62">
        <v>0</v>
      </c>
      <c r="S17" s="63">
        <v>2</v>
      </c>
      <c r="T17" s="64">
        <v>1</v>
      </c>
      <c r="U17" s="61">
        <v>0</v>
      </c>
      <c r="V17" s="62">
        <v>0</v>
      </c>
    </row>
    <row r="18" spans="1:22" s="124" customFormat="1" ht="21" x14ac:dyDescent="0.45">
      <c r="A18" s="67"/>
      <c r="B18" s="68" t="s">
        <v>259</v>
      </c>
      <c r="C18" s="57">
        <v>0</v>
      </c>
      <c r="D18" s="58">
        <v>0</v>
      </c>
      <c r="E18" s="57" t="e">
        <f>G18+I18+K18+M18+O18+Q18+S18+U18+#REF!+#REF!</f>
        <v>#REF!</v>
      </c>
      <c r="F18" s="58" t="e">
        <f>H18+J18+L18+N18+P18+R18+T18+V18+#REF!+#REF!</f>
        <v>#REF!</v>
      </c>
      <c r="G18" s="59">
        <v>0</v>
      </c>
      <c r="H18" s="64">
        <v>0</v>
      </c>
      <c r="I18" s="61">
        <v>0</v>
      </c>
      <c r="J18" s="62">
        <v>0</v>
      </c>
      <c r="K18" s="63">
        <v>0</v>
      </c>
      <c r="L18" s="64">
        <v>0</v>
      </c>
      <c r="M18" s="65">
        <v>98</v>
      </c>
      <c r="N18" s="66">
        <v>7</v>
      </c>
      <c r="O18" s="63">
        <v>32</v>
      </c>
      <c r="P18" s="64">
        <v>2</v>
      </c>
      <c r="Q18" s="61">
        <v>0</v>
      </c>
      <c r="R18" s="62">
        <v>0</v>
      </c>
      <c r="S18" s="63">
        <v>0</v>
      </c>
      <c r="T18" s="64">
        <v>0</v>
      </c>
      <c r="U18" s="61">
        <v>0</v>
      </c>
      <c r="V18" s="62">
        <v>0</v>
      </c>
    </row>
    <row r="19" spans="1:22" s="124" customFormat="1" ht="21.75" thickBot="1" x14ac:dyDescent="0.5">
      <c r="A19" s="67">
        <v>2</v>
      </c>
      <c r="B19" s="68" t="s">
        <v>6</v>
      </c>
      <c r="C19" s="57">
        <v>51997</v>
      </c>
      <c r="D19" s="58">
        <v>1952</v>
      </c>
      <c r="E19" s="57" t="e">
        <f>G19+I19+K19+M19+O19+Q19+S19+U19+#REF!+#REF!</f>
        <v>#REF!</v>
      </c>
      <c r="F19" s="58" t="e">
        <f>H19+J19+L19+N19+P19+R19+T19+V19+#REF!+#REF!</f>
        <v>#REF!</v>
      </c>
      <c r="G19" s="59">
        <v>45</v>
      </c>
      <c r="H19" s="60">
        <v>1</v>
      </c>
      <c r="I19" s="61">
        <v>1573</v>
      </c>
      <c r="J19" s="62">
        <v>63</v>
      </c>
      <c r="K19" s="63">
        <v>6882</v>
      </c>
      <c r="L19" s="64">
        <v>256</v>
      </c>
      <c r="M19" s="65">
        <v>12012</v>
      </c>
      <c r="N19" s="66">
        <v>436</v>
      </c>
      <c r="O19" s="63">
        <v>15768</v>
      </c>
      <c r="P19" s="64">
        <v>554</v>
      </c>
      <c r="Q19" s="61">
        <v>4524</v>
      </c>
      <c r="R19" s="62">
        <v>174</v>
      </c>
      <c r="S19" s="63">
        <v>9527</v>
      </c>
      <c r="T19" s="64">
        <v>372</v>
      </c>
      <c r="U19" s="61">
        <v>6508</v>
      </c>
      <c r="V19" s="62">
        <v>248</v>
      </c>
    </row>
    <row r="20" spans="1:22" s="124" customFormat="1" ht="22.5" thickTop="1" thickBot="1" x14ac:dyDescent="0.5">
      <c r="A20" s="212" t="s">
        <v>1</v>
      </c>
      <c r="B20" s="213"/>
      <c r="C20" s="71">
        <f>C6</f>
        <v>62347</v>
      </c>
      <c r="D20" s="72">
        <f>D6</f>
        <v>2288</v>
      </c>
      <c r="E20" s="71" t="e">
        <f>E6</f>
        <v>#REF!</v>
      </c>
      <c r="F20" s="72" t="e">
        <f>F6</f>
        <v>#REF!</v>
      </c>
      <c r="G20" s="116">
        <f>G6</f>
        <v>45</v>
      </c>
      <c r="H20" s="117">
        <f t="shared" ref="H20:M20" si="0">H6</f>
        <v>1</v>
      </c>
      <c r="I20" s="114">
        <f t="shared" si="0"/>
        <v>1897</v>
      </c>
      <c r="J20" s="115">
        <f t="shared" si="0"/>
        <v>77</v>
      </c>
      <c r="K20" s="116">
        <f t="shared" si="0"/>
        <v>7840</v>
      </c>
      <c r="L20" s="117">
        <f t="shared" si="0"/>
        <v>297</v>
      </c>
      <c r="M20" s="114">
        <f t="shared" si="0"/>
        <v>13211</v>
      </c>
      <c r="N20" s="115">
        <f t="shared" ref="N20:V20" si="1">N6</f>
        <v>488</v>
      </c>
      <c r="O20" s="116">
        <f t="shared" si="1"/>
        <v>17649</v>
      </c>
      <c r="P20" s="117">
        <f t="shared" si="1"/>
        <v>627</v>
      </c>
      <c r="Q20" s="114">
        <f t="shared" si="1"/>
        <v>4551</v>
      </c>
      <c r="R20" s="115">
        <f t="shared" si="1"/>
        <v>183</v>
      </c>
      <c r="S20" s="116">
        <f t="shared" si="1"/>
        <v>10466</v>
      </c>
      <c r="T20" s="117">
        <f t="shared" si="1"/>
        <v>407</v>
      </c>
      <c r="U20" s="114">
        <f t="shared" si="1"/>
        <v>7148</v>
      </c>
      <c r="V20" s="115">
        <f t="shared" si="1"/>
        <v>296</v>
      </c>
    </row>
    <row r="21" spans="1:22" s="124" customFormat="1" ht="21.75" thickTop="1" x14ac:dyDescent="0.45">
      <c r="A21" s="55"/>
      <c r="B21" s="73" t="s">
        <v>7</v>
      </c>
      <c r="C21" s="74"/>
      <c r="D21" s="75"/>
      <c r="E21" s="74"/>
      <c r="F21" s="75"/>
      <c r="G21" s="104"/>
      <c r="H21" s="105"/>
      <c r="I21" s="133"/>
      <c r="J21" s="134"/>
      <c r="K21" s="104"/>
      <c r="L21" s="105"/>
      <c r="M21" s="110"/>
      <c r="N21" s="111"/>
      <c r="O21" s="104"/>
      <c r="P21" s="105"/>
      <c r="Q21" s="110"/>
      <c r="R21" s="111"/>
      <c r="S21" s="104"/>
      <c r="T21" s="105"/>
      <c r="U21" s="110"/>
      <c r="V21" s="111"/>
    </row>
    <row r="22" spans="1:22" s="124" customFormat="1" ht="21" x14ac:dyDescent="0.45">
      <c r="A22" s="55">
        <v>1</v>
      </c>
      <c r="B22" s="76" t="s">
        <v>262</v>
      </c>
      <c r="C22" s="57"/>
      <c r="D22" s="58"/>
      <c r="E22" s="57" t="e">
        <f>G22+I22+K22+M22+O22+Q22+S22+U22+#REF!+#REF!</f>
        <v>#REF!</v>
      </c>
      <c r="F22" s="58" t="e">
        <f>H22+J22+L22+N22+P22+R22+T22+V22+#REF!+#REF!</f>
        <v>#REF!</v>
      </c>
      <c r="G22" s="59"/>
      <c r="H22" s="60"/>
      <c r="I22" s="65"/>
      <c r="J22" s="66"/>
      <c r="K22" s="59"/>
      <c r="L22" s="60"/>
      <c r="M22" s="65"/>
      <c r="N22" s="66"/>
      <c r="O22" s="59"/>
      <c r="P22" s="60"/>
      <c r="Q22" s="65"/>
      <c r="R22" s="66"/>
      <c r="S22" s="59"/>
      <c r="T22" s="60"/>
      <c r="U22" s="65"/>
      <c r="V22" s="66"/>
    </row>
    <row r="23" spans="1:22" s="124" customFormat="1" ht="21" x14ac:dyDescent="0.45">
      <c r="A23" s="55">
        <v>2</v>
      </c>
      <c r="B23" s="76" t="s">
        <v>10</v>
      </c>
      <c r="C23" s="57"/>
      <c r="D23" s="58"/>
      <c r="E23" s="57" t="e">
        <f>G23+I23+K23+M23+O23+Q23+S23+U23+#REF!+#REF!</f>
        <v>#REF!</v>
      </c>
      <c r="F23" s="58" t="e">
        <f>H23+J23+L23+N23+P23+R23+T23+V23+#REF!+#REF!</f>
        <v>#REF!</v>
      </c>
      <c r="G23" s="59"/>
      <c r="H23" s="60"/>
      <c r="I23" s="65"/>
      <c r="J23" s="66"/>
      <c r="K23" s="59"/>
      <c r="L23" s="60"/>
      <c r="M23" s="65"/>
      <c r="N23" s="66"/>
      <c r="O23" s="59"/>
      <c r="P23" s="60"/>
      <c r="Q23" s="65"/>
      <c r="R23" s="66"/>
      <c r="S23" s="59"/>
      <c r="T23" s="60"/>
      <c r="U23" s="65"/>
      <c r="V23" s="66"/>
    </row>
    <row r="24" spans="1:22" s="124" customFormat="1" ht="21" x14ac:dyDescent="0.45">
      <c r="A24" s="55">
        <v>3</v>
      </c>
      <c r="B24" s="76" t="s">
        <v>214</v>
      </c>
      <c r="C24" s="57"/>
      <c r="D24" s="58"/>
      <c r="E24" s="57" t="e">
        <f>G24+I24+K24+M24+O24+Q24+S24+U24+#REF!+#REF!</f>
        <v>#REF!</v>
      </c>
      <c r="F24" s="58" t="e">
        <f>H24+J24+L24+N24+P24+R24+T24+V24+#REF!+#REF!</f>
        <v>#REF!</v>
      </c>
      <c r="G24" s="59"/>
      <c r="H24" s="60"/>
      <c r="I24" s="65"/>
      <c r="J24" s="66"/>
      <c r="K24" s="59"/>
      <c r="L24" s="60"/>
      <c r="M24" s="65"/>
      <c r="N24" s="66"/>
      <c r="O24" s="59"/>
      <c r="P24" s="60"/>
      <c r="Q24" s="65"/>
      <c r="R24" s="66"/>
      <c r="S24" s="59"/>
      <c r="T24" s="60"/>
      <c r="U24" s="65"/>
      <c r="V24" s="66"/>
    </row>
    <row r="25" spans="1:22" s="124" customFormat="1" ht="21" x14ac:dyDescent="0.45">
      <c r="A25" s="55">
        <v>4</v>
      </c>
      <c r="B25" s="76" t="s">
        <v>215</v>
      </c>
      <c r="C25" s="57"/>
      <c r="D25" s="58"/>
      <c r="E25" s="57" t="e">
        <f>G25+I25+K25+M25+O25+Q25+S25+U25+#REF!+#REF!</f>
        <v>#REF!</v>
      </c>
      <c r="F25" s="58" t="e">
        <f>H25+J25+L25+N25+P25+R25+T25+V25+#REF!+#REF!</f>
        <v>#REF!</v>
      </c>
      <c r="G25" s="59"/>
      <c r="H25" s="60"/>
      <c r="I25" s="65"/>
      <c r="J25" s="66"/>
      <c r="K25" s="59"/>
      <c r="L25" s="60"/>
      <c r="M25" s="65"/>
      <c r="N25" s="66"/>
      <c r="O25" s="59"/>
      <c r="P25" s="60"/>
      <c r="Q25" s="65"/>
      <c r="R25" s="66"/>
      <c r="S25" s="59"/>
      <c r="T25" s="60"/>
      <c r="U25" s="65">
        <v>25</v>
      </c>
      <c r="V25" s="66">
        <v>1</v>
      </c>
    </row>
    <row r="26" spans="1:22" s="124" customFormat="1" ht="21" x14ac:dyDescent="0.45">
      <c r="A26" s="55">
        <v>5</v>
      </c>
      <c r="B26" s="76" t="s">
        <v>155</v>
      </c>
      <c r="C26" s="57">
        <v>89</v>
      </c>
      <c r="D26" s="58">
        <v>16</v>
      </c>
      <c r="E26" s="57" t="e">
        <f>G26+I26+K26+M26+O26+Q26+S26+U26+#REF!+#REF!</f>
        <v>#REF!</v>
      </c>
      <c r="F26" s="58" t="e">
        <f>H26+J26+L26+N26+P26+R26+T26+V26+#REF!+#REF!</f>
        <v>#REF!</v>
      </c>
      <c r="G26" s="59"/>
      <c r="H26" s="60"/>
      <c r="I26" s="65"/>
      <c r="J26" s="66"/>
      <c r="K26" s="59">
        <v>6</v>
      </c>
      <c r="L26" s="60">
        <v>2</v>
      </c>
      <c r="M26" s="65">
        <v>3</v>
      </c>
      <c r="N26" s="66">
        <v>1</v>
      </c>
      <c r="O26" s="59">
        <v>23</v>
      </c>
      <c r="P26" s="60">
        <v>3</v>
      </c>
      <c r="Q26" s="65">
        <v>40.25</v>
      </c>
      <c r="R26" s="66">
        <v>2</v>
      </c>
      <c r="S26" s="59">
        <v>2</v>
      </c>
      <c r="T26" s="60">
        <v>1</v>
      </c>
      <c r="U26" s="65">
        <v>61.75</v>
      </c>
      <c r="V26" s="66">
        <v>13</v>
      </c>
    </row>
    <row r="27" spans="1:22" s="124" customFormat="1" ht="21" x14ac:dyDescent="0.45">
      <c r="A27" s="55">
        <v>6</v>
      </c>
      <c r="B27" s="76" t="s">
        <v>9</v>
      </c>
      <c r="C27" s="57">
        <v>3</v>
      </c>
      <c r="D27" s="58">
        <v>1</v>
      </c>
      <c r="E27" s="57" t="e">
        <f>G27+I27+K27+M27+O27+Q27+S27+U27+#REF!+#REF!</f>
        <v>#REF!</v>
      </c>
      <c r="F27" s="58" t="e">
        <f>H27+J27+L27+N27+P27+R27+T27+V27+#REF!+#REF!</f>
        <v>#REF!</v>
      </c>
      <c r="G27" s="59"/>
      <c r="H27" s="60"/>
      <c r="I27" s="65"/>
      <c r="J27" s="66"/>
      <c r="K27" s="59"/>
      <c r="L27" s="60"/>
      <c r="M27" s="65"/>
      <c r="N27" s="66"/>
      <c r="O27" s="59">
        <v>12.75</v>
      </c>
      <c r="P27" s="60">
        <v>3</v>
      </c>
      <c r="Q27" s="65">
        <v>5</v>
      </c>
      <c r="R27" s="66">
        <v>1</v>
      </c>
      <c r="S27" s="59">
        <v>2</v>
      </c>
      <c r="T27" s="60">
        <v>2</v>
      </c>
      <c r="U27" s="65"/>
      <c r="V27" s="66"/>
    </row>
    <row r="28" spans="1:22" s="124" customFormat="1" ht="21" x14ac:dyDescent="0.45">
      <c r="A28" s="55">
        <v>7</v>
      </c>
      <c r="B28" s="76" t="s">
        <v>216</v>
      </c>
      <c r="C28" s="57"/>
      <c r="D28" s="58"/>
      <c r="E28" s="57" t="e">
        <f>G28+I28+K28+M28+O28+Q28+S28+U28+#REF!+#REF!</f>
        <v>#REF!</v>
      </c>
      <c r="F28" s="58" t="e">
        <f>H28+J28+L28+N28+P28+R28+T28+V28+#REF!+#REF!</f>
        <v>#REF!</v>
      </c>
      <c r="G28" s="59"/>
      <c r="H28" s="60"/>
      <c r="I28" s="65"/>
      <c r="J28" s="66"/>
      <c r="K28" s="59"/>
      <c r="L28" s="60"/>
      <c r="M28" s="65"/>
      <c r="N28" s="66"/>
      <c r="O28" s="59"/>
      <c r="P28" s="60"/>
      <c r="Q28" s="65"/>
      <c r="R28" s="66"/>
      <c r="S28" s="59"/>
      <c r="T28" s="60"/>
      <c r="U28" s="65"/>
      <c r="V28" s="66"/>
    </row>
    <row r="29" spans="1:22" s="124" customFormat="1" ht="21.75" thickBot="1" x14ac:dyDescent="0.5">
      <c r="A29" s="55">
        <v>8</v>
      </c>
      <c r="B29" s="76" t="s">
        <v>11</v>
      </c>
      <c r="C29" s="57"/>
      <c r="D29" s="58"/>
      <c r="E29" s="57" t="e">
        <f>G29+I29+K29+M29+O29+Q29+S29+U29+#REF!+#REF!</f>
        <v>#REF!</v>
      </c>
      <c r="F29" s="58" t="e">
        <f>H29+J29+L29+N29+P29+R29+T29+V29+#REF!+#REF!</f>
        <v>#REF!</v>
      </c>
      <c r="G29" s="59"/>
      <c r="H29" s="60"/>
      <c r="I29" s="65"/>
      <c r="J29" s="66"/>
      <c r="K29" s="59"/>
      <c r="L29" s="60"/>
      <c r="M29" s="65"/>
      <c r="N29" s="66"/>
      <c r="O29" s="59"/>
      <c r="P29" s="60"/>
      <c r="Q29" s="65"/>
      <c r="R29" s="66"/>
      <c r="S29" s="59"/>
      <c r="T29" s="60"/>
      <c r="U29" s="65">
        <v>24</v>
      </c>
      <c r="V29" s="66">
        <v>1</v>
      </c>
    </row>
    <row r="30" spans="1:22" s="124" customFormat="1" ht="22.5" thickTop="1" thickBot="1" x14ac:dyDescent="0.5">
      <c r="A30" s="212" t="s">
        <v>1</v>
      </c>
      <c r="B30" s="213"/>
      <c r="C30" s="71">
        <f t="shared" ref="C30:V30" si="2">SUM(C22:C29)</f>
        <v>92</v>
      </c>
      <c r="D30" s="72">
        <f t="shared" si="2"/>
        <v>17</v>
      </c>
      <c r="E30" s="71" t="e">
        <f t="shared" si="2"/>
        <v>#REF!</v>
      </c>
      <c r="F30" s="72" t="e">
        <f t="shared" si="2"/>
        <v>#REF!</v>
      </c>
      <c r="G30" s="116">
        <f t="shared" si="2"/>
        <v>0</v>
      </c>
      <c r="H30" s="117">
        <f t="shared" si="2"/>
        <v>0</v>
      </c>
      <c r="I30" s="114">
        <f t="shared" si="2"/>
        <v>0</v>
      </c>
      <c r="J30" s="115">
        <f t="shared" si="2"/>
        <v>0</v>
      </c>
      <c r="K30" s="116">
        <f t="shared" si="2"/>
        <v>6</v>
      </c>
      <c r="L30" s="117">
        <f t="shared" si="2"/>
        <v>2</v>
      </c>
      <c r="M30" s="114">
        <f t="shared" si="2"/>
        <v>3</v>
      </c>
      <c r="N30" s="115">
        <f t="shared" si="2"/>
        <v>1</v>
      </c>
      <c r="O30" s="116">
        <f t="shared" si="2"/>
        <v>35.75</v>
      </c>
      <c r="P30" s="117">
        <f t="shared" si="2"/>
        <v>6</v>
      </c>
      <c r="Q30" s="114">
        <f t="shared" si="2"/>
        <v>45.25</v>
      </c>
      <c r="R30" s="115">
        <f t="shared" si="2"/>
        <v>3</v>
      </c>
      <c r="S30" s="116">
        <f t="shared" si="2"/>
        <v>4</v>
      </c>
      <c r="T30" s="117">
        <f t="shared" si="2"/>
        <v>3</v>
      </c>
      <c r="U30" s="114">
        <f t="shared" si="2"/>
        <v>110.75</v>
      </c>
      <c r="V30" s="115">
        <f t="shared" si="2"/>
        <v>15</v>
      </c>
    </row>
    <row r="31" spans="1:22" s="124" customFormat="1" ht="21.75" thickTop="1" x14ac:dyDescent="0.45">
      <c r="A31" s="77"/>
      <c r="B31" s="78" t="s">
        <v>12</v>
      </c>
      <c r="C31" s="79"/>
      <c r="D31" s="80"/>
      <c r="E31" s="79"/>
      <c r="F31" s="80"/>
      <c r="G31" s="106"/>
      <c r="H31" s="107"/>
      <c r="I31" s="131"/>
      <c r="J31" s="132"/>
      <c r="K31" s="106"/>
      <c r="L31" s="107"/>
      <c r="M31" s="131"/>
      <c r="N31" s="132"/>
      <c r="O31" s="106"/>
      <c r="P31" s="107"/>
      <c r="Q31" s="131"/>
      <c r="R31" s="132"/>
      <c r="S31" s="106"/>
      <c r="T31" s="107"/>
      <c r="U31" s="131"/>
      <c r="V31" s="132"/>
    </row>
    <row r="32" spans="1:22" s="124" customFormat="1" ht="21" x14ac:dyDescent="0.45">
      <c r="A32" s="55">
        <v>1</v>
      </c>
      <c r="B32" s="56" t="s">
        <v>13</v>
      </c>
      <c r="C32" s="57"/>
      <c r="D32" s="58"/>
      <c r="E32" s="57" t="e">
        <f>G32+I32+K32+M32+O32+Q32+S32+U32+#REF!+#REF!</f>
        <v>#REF!</v>
      </c>
      <c r="F32" s="58" t="e">
        <f>H32+J32+L32+N32+P32+R32+T32+V32+#REF!+#REF!</f>
        <v>#REF!</v>
      </c>
      <c r="G32" s="63"/>
      <c r="H32" s="64"/>
      <c r="I32" s="61"/>
      <c r="J32" s="62"/>
      <c r="K32" s="63"/>
      <c r="L32" s="64"/>
      <c r="M32" s="61"/>
      <c r="N32" s="62"/>
      <c r="O32" s="63"/>
      <c r="P32" s="64"/>
      <c r="Q32" s="61"/>
      <c r="R32" s="62"/>
      <c r="S32" s="63"/>
      <c r="T32" s="64"/>
      <c r="U32" s="61"/>
      <c r="V32" s="62"/>
    </row>
    <row r="33" spans="1:22" s="124" customFormat="1" ht="21" x14ac:dyDescent="0.45">
      <c r="A33" s="55">
        <v>2</v>
      </c>
      <c r="B33" s="56" t="s">
        <v>14</v>
      </c>
      <c r="C33" s="57">
        <v>1.5</v>
      </c>
      <c r="D33" s="58">
        <v>1</v>
      </c>
      <c r="E33" s="57" t="e">
        <f>G33+I33+K33+M33+O33+Q33+S33+U33+#REF!+#REF!</f>
        <v>#REF!</v>
      </c>
      <c r="F33" s="58" t="e">
        <f>H33+J33+L33+N33+P33+R33+T33+V33+#REF!+#REF!</f>
        <v>#REF!</v>
      </c>
      <c r="G33" s="63"/>
      <c r="H33" s="64"/>
      <c r="I33" s="61"/>
      <c r="J33" s="62"/>
      <c r="K33" s="63"/>
      <c r="L33" s="64"/>
      <c r="M33" s="61"/>
      <c r="N33" s="62"/>
      <c r="O33" s="63">
        <v>1.5</v>
      </c>
      <c r="P33" s="64">
        <v>1</v>
      </c>
      <c r="Q33" s="61"/>
      <c r="R33" s="62"/>
      <c r="S33" s="63"/>
      <c r="T33" s="64"/>
      <c r="U33" s="61"/>
      <c r="V33" s="62"/>
    </row>
    <row r="34" spans="1:22" s="124" customFormat="1" ht="21" x14ac:dyDescent="0.45">
      <c r="A34" s="55">
        <v>3</v>
      </c>
      <c r="B34" s="56" t="s">
        <v>217</v>
      </c>
      <c r="C34" s="57"/>
      <c r="D34" s="58"/>
      <c r="E34" s="57" t="e">
        <f>G34+I34+K34+M34+O34+Q34+S34+U34+#REF!+#REF!</f>
        <v>#REF!</v>
      </c>
      <c r="F34" s="58" t="e">
        <f>H34+J34+L34+N34+P34+R34+T34+V34+#REF!+#REF!</f>
        <v>#REF!</v>
      </c>
      <c r="G34" s="63"/>
      <c r="H34" s="64"/>
      <c r="I34" s="61"/>
      <c r="J34" s="62"/>
      <c r="K34" s="63"/>
      <c r="L34" s="64"/>
      <c r="M34" s="61"/>
      <c r="N34" s="62"/>
      <c r="O34" s="63">
        <v>0.25</v>
      </c>
      <c r="P34" s="64">
        <v>1</v>
      </c>
      <c r="Q34" s="61">
        <v>0.25</v>
      </c>
      <c r="R34" s="62">
        <v>1</v>
      </c>
      <c r="S34" s="63"/>
      <c r="T34" s="64"/>
      <c r="U34" s="61"/>
      <c r="V34" s="62"/>
    </row>
    <row r="35" spans="1:22" s="124" customFormat="1" ht="21" x14ac:dyDescent="0.45">
      <c r="A35" s="55">
        <v>4</v>
      </c>
      <c r="B35" s="56" t="s">
        <v>15</v>
      </c>
      <c r="C35" s="57">
        <v>0.25</v>
      </c>
      <c r="D35" s="58">
        <v>1</v>
      </c>
      <c r="E35" s="57" t="e">
        <f>G35+I35+K35+M35+O35+Q35+S35+U35+#REF!+#REF!</f>
        <v>#REF!</v>
      </c>
      <c r="F35" s="58" t="e">
        <f>H35+J35+L35+N35+P35+R35+T35+V35+#REF!+#REF!</f>
        <v>#REF!</v>
      </c>
      <c r="G35" s="63"/>
      <c r="H35" s="64"/>
      <c r="I35" s="61"/>
      <c r="J35" s="62"/>
      <c r="K35" s="63"/>
      <c r="L35" s="64"/>
      <c r="M35" s="61"/>
      <c r="N35" s="62"/>
      <c r="O35" s="63"/>
      <c r="P35" s="64"/>
      <c r="Q35" s="61">
        <v>0.25</v>
      </c>
      <c r="R35" s="62">
        <v>1</v>
      </c>
      <c r="S35" s="63"/>
      <c r="T35" s="64"/>
      <c r="U35" s="61"/>
      <c r="V35" s="62"/>
    </row>
    <row r="36" spans="1:22" s="124" customFormat="1" ht="21" x14ac:dyDescent="0.45">
      <c r="A36" s="55">
        <v>5</v>
      </c>
      <c r="B36" s="56" t="s">
        <v>218</v>
      </c>
      <c r="C36" s="57"/>
      <c r="D36" s="58"/>
      <c r="E36" s="57" t="e">
        <f>G36+I36+K36+M36+O36+Q36+S36+U36+#REF!+#REF!</f>
        <v>#REF!</v>
      </c>
      <c r="F36" s="58" t="e">
        <f>H36+J36+L36+N36+P36+R36+T36+V36+#REF!+#REF!</f>
        <v>#REF!</v>
      </c>
      <c r="G36" s="63"/>
      <c r="H36" s="64"/>
      <c r="I36" s="61"/>
      <c r="J36" s="62"/>
      <c r="K36" s="63"/>
      <c r="L36" s="64"/>
      <c r="M36" s="61"/>
      <c r="N36" s="62"/>
      <c r="O36" s="63"/>
      <c r="P36" s="64"/>
      <c r="Q36" s="61"/>
      <c r="R36" s="62"/>
      <c r="S36" s="63"/>
      <c r="T36" s="64"/>
      <c r="U36" s="61"/>
      <c r="V36" s="62"/>
    </row>
    <row r="37" spans="1:22" s="124" customFormat="1" ht="21" x14ac:dyDescent="0.45">
      <c r="A37" s="55">
        <v>6</v>
      </c>
      <c r="B37" s="56" t="s">
        <v>219</v>
      </c>
      <c r="C37" s="57"/>
      <c r="D37" s="58"/>
      <c r="E37" s="57" t="e">
        <f>G37+I37+K37+M37+O37+Q37+S37+U37+#REF!+#REF!</f>
        <v>#REF!</v>
      </c>
      <c r="F37" s="58" t="e">
        <f>H37+J37+L37+N37+P37+R37+T37+V37+#REF!+#REF!</f>
        <v>#REF!</v>
      </c>
      <c r="G37" s="63"/>
      <c r="H37" s="64"/>
      <c r="I37" s="61"/>
      <c r="J37" s="62"/>
      <c r="K37" s="63"/>
      <c r="L37" s="64"/>
      <c r="M37" s="61"/>
      <c r="N37" s="62"/>
      <c r="O37" s="63"/>
      <c r="P37" s="64"/>
      <c r="Q37" s="61"/>
      <c r="R37" s="62"/>
      <c r="S37" s="63"/>
      <c r="T37" s="64"/>
      <c r="U37" s="61"/>
      <c r="V37" s="62"/>
    </row>
    <row r="38" spans="1:22" s="124" customFormat="1" ht="21" x14ac:dyDescent="0.45">
      <c r="A38" s="55">
        <v>7</v>
      </c>
      <c r="B38" s="56" t="s">
        <v>16</v>
      </c>
      <c r="C38" s="57">
        <v>31</v>
      </c>
      <c r="D38" s="58">
        <v>6</v>
      </c>
      <c r="E38" s="57" t="e">
        <f>G38+I38+K38+M38+O38+Q38+S38+U38+#REF!+#REF!</f>
        <v>#REF!</v>
      </c>
      <c r="F38" s="58" t="e">
        <f>H38+J38+L38+N38+P38+R38+T38+V38+#REF!+#REF!</f>
        <v>#REF!</v>
      </c>
      <c r="G38" s="63"/>
      <c r="H38" s="64"/>
      <c r="I38" s="61"/>
      <c r="J38" s="62"/>
      <c r="K38" s="63">
        <v>2</v>
      </c>
      <c r="L38" s="64">
        <v>2</v>
      </c>
      <c r="M38" s="61">
        <v>5</v>
      </c>
      <c r="N38" s="62">
        <v>2</v>
      </c>
      <c r="O38" s="63">
        <v>4</v>
      </c>
      <c r="P38" s="64">
        <v>1</v>
      </c>
      <c r="Q38" s="61">
        <v>15</v>
      </c>
      <c r="R38" s="62">
        <v>1</v>
      </c>
      <c r="S38" s="63">
        <v>0.25</v>
      </c>
      <c r="T38" s="64">
        <v>1</v>
      </c>
      <c r="U38" s="61"/>
      <c r="V38" s="62"/>
    </row>
    <row r="39" spans="1:22" s="124" customFormat="1" ht="21" x14ac:dyDescent="0.45">
      <c r="A39" s="55">
        <v>8</v>
      </c>
      <c r="B39" s="56" t="s">
        <v>17</v>
      </c>
      <c r="C39" s="57"/>
      <c r="D39" s="58"/>
      <c r="E39" s="57" t="e">
        <f>G39+I39+K39+M39+O39+Q39+S39+U39+#REF!+#REF!</f>
        <v>#REF!</v>
      </c>
      <c r="F39" s="58" t="e">
        <f>H39+J39+L39+N39+P39+R39+T39+V39+#REF!+#REF!</f>
        <v>#REF!</v>
      </c>
      <c r="G39" s="63"/>
      <c r="H39" s="64"/>
      <c r="I39" s="61"/>
      <c r="J39" s="62"/>
      <c r="K39" s="63"/>
      <c r="L39" s="64"/>
      <c r="M39" s="61"/>
      <c r="N39" s="62"/>
      <c r="O39" s="63"/>
      <c r="P39" s="64"/>
      <c r="Q39" s="61"/>
      <c r="R39" s="62"/>
      <c r="S39" s="63"/>
      <c r="T39" s="64"/>
      <c r="U39" s="61"/>
      <c r="V39" s="62"/>
    </row>
    <row r="40" spans="1:22" s="124" customFormat="1" ht="21" x14ac:dyDescent="0.45">
      <c r="A40" s="55">
        <v>9</v>
      </c>
      <c r="B40" s="56" t="s">
        <v>220</v>
      </c>
      <c r="C40" s="57"/>
      <c r="D40" s="58"/>
      <c r="E40" s="57" t="e">
        <f>G40+I40+K40+M40+O40+Q40+S40+U40+#REF!+#REF!</f>
        <v>#REF!</v>
      </c>
      <c r="F40" s="58" t="e">
        <f>H40+J40+L40+N40+P40+R40+T40+V40+#REF!+#REF!</f>
        <v>#REF!</v>
      </c>
      <c r="G40" s="63"/>
      <c r="H40" s="64"/>
      <c r="I40" s="61"/>
      <c r="J40" s="62"/>
      <c r="K40" s="63"/>
      <c r="L40" s="64"/>
      <c r="M40" s="61"/>
      <c r="N40" s="62"/>
      <c r="O40" s="63"/>
      <c r="P40" s="64"/>
      <c r="Q40" s="61"/>
      <c r="R40" s="62"/>
      <c r="S40" s="63"/>
      <c r="T40" s="64"/>
      <c r="U40" s="61"/>
      <c r="V40" s="62"/>
    </row>
    <row r="41" spans="1:22" s="124" customFormat="1" ht="21" x14ac:dyDescent="0.45">
      <c r="A41" s="55">
        <v>10</v>
      </c>
      <c r="B41" s="56" t="s">
        <v>18</v>
      </c>
      <c r="C41" s="57"/>
      <c r="D41" s="58"/>
      <c r="E41" s="57" t="e">
        <f>G41+I41+K41+M41+O41+Q41+S41+U41+#REF!+#REF!</f>
        <v>#REF!</v>
      </c>
      <c r="F41" s="58" t="e">
        <f>H41+J41+L41+N41+P41+R41+T41+V41+#REF!+#REF!</f>
        <v>#REF!</v>
      </c>
      <c r="G41" s="63"/>
      <c r="H41" s="64"/>
      <c r="I41" s="61"/>
      <c r="J41" s="62"/>
      <c r="K41" s="63">
        <v>40</v>
      </c>
      <c r="L41" s="64">
        <v>1</v>
      </c>
      <c r="M41" s="61">
        <v>39</v>
      </c>
      <c r="N41" s="62">
        <v>4</v>
      </c>
      <c r="O41" s="63">
        <v>7.25</v>
      </c>
      <c r="P41" s="64">
        <v>2</v>
      </c>
      <c r="Q41" s="61">
        <v>7.5</v>
      </c>
      <c r="R41" s="62">
        <v>3</v>
      </c>
      <c r="S41" s="63"/>
      <c r="T41" s="64"/>
      <c r="U41" s="61"/>
      <c r="V41" s="62"/>
    </row>
    <row r="42" spans="1:22" s="124" customFormat="1" ht="21" x14ac:dyDescent="0.45">
      <c r="A42" s="55">
        <v>11</v>
      </c>
      <c r="B42" s="56" t="s">
        <v>19</v>
      </c>
      <c r="C42" s="57">
        <v>0.5</v>
      </c>
      <c r="D42" s="58">
        <v>1</v>
      </c>
      <c r="E42" s="57" t="e">
        <f>G42+I42+K42+M42+O42+Q42+S42+U42+#REF!+#REF!</f>
        <v>#REF!</v>
      </c>
      <c r="F42" s="58" t="e">
        <f>H42+J42+L42+N42+P42+R42+T42+V42+#REF!+#REF!</f>
        <v>#REF!</v>
      </c>
      <c r="G42" s="63"/>
      <c r="H42" s="64"/>
      <c r="I42" s="61"/>
      <c r="J42" s="62"/>
      <c r="K42" s="63"/>
      <c r="L42" s="64"/>
      <c r="M42" s="61"/>
      <c r="N42" s="62"/>
      <c r="O42" s="63">
        <v>0.25</v>
      </c>
      <c r="P42" s="64">
        <v>1</v>
      </c>
      <c r="Q42" s="61">
        <v>2</v>
      </c>
      <c r="R42" s="62">
        <v>3</v>
      </c>
      <c r="S42" s="63"/>
      <c r="T42" s="64"/>
      <c r="U42" s="61"/>
      <c r="V42" s="62"/>
    </row>
    <row r="43" spans="1:22" s="124" customFormat="1" ht="21" x14ac:dyDescent="0.45">
      <c r="A43" s="55">
        <v>12</v>
      </c>
      <c r="B43" s="56" t="s">
        <v>20</v>
      </c>
      <c r="C43" s="57"/>
      <c r="D43" s="58"/>
      <c r="E43" s="57" t="e">
        <f>G43+I43+K43+M43+O43+Q43+S43+U43+#REF!+#REF!</f>
        <v>#REF!</v>
      </c>
      <c r="F43" s="58" t="e">
        <f>H43+J43+L43+N43+P43+R43+T43+V43+#REF!+#REF!</f>
        <v>#REF!</v>
      </c>
      <c r="G43" s="63"/>
      <c r="H43" s="64"/>
      <c r="I43" s="61"/>
      <c r="J43" s="62"/>
      <c r="K43" s="63">
        <v>0.75</v>
      </c>
      <c r="L43" s="64">
        <v>1</v>
      </c>
      <c r="M43" s="61">
        <v>9.25</v>
      </c>
      <c r="N43" s="62">
        <v>2</v>
      </c>
      <c r="O43" s="63">
        <v>0.25</v>
      </c>
      <c r="P43" s="64">
        <v>1</v>
      </c>
      <c r="Q43" s="61"/>
      <c r="R43" s="62"/>
      <c r="S43" s="63"/>
      <c r="T43" s="64"/>
      <c r="U43" s="61">
        <v>0.25</v>
      </c>
      <c r="V43" s="62">
        <v>1</v>
      </c>
    </row>
    <row r="44" spans="1:22" s="124" customFormat="1" ht="21" x14ac:dyDescent="0.45">
      <c r="A44" s="55">
        <v>13</v>
      </c>
      <c r="B44" s="56" t="s">
        <v>117</v>
      </c>
      <c r="C44" s="57"/>
      <c r="D44" s="58"/>
      <c r="E44" s="57" t="e">
        <f>G44+I44+K44+M44+O44+Q44+S44+U44+#REF!+#REF!</f>
        <v>#REF!</v>
      </c>
      <c r="F44" s="58" t="e">
        <f>H44+J44+L44+N44+P44+R44+T44+V44+#REF!+#REF!</f>
        <v>#REF!</v>
      </c>
      <c r="G44" s="63"/>
      <c r="H44" s="64"/>
      <c r="I44" s="61"/>
      <c r="J44" s="62"/>
      <c r="K44" s="63"/>
      <c r="L44" s="64"/>
      <c r="M44" s="61"/>
      <c r="N44" s="62"/>
      <c r="O44" s="63">
        <v>0.38</v>
      </c>
      <c r="P44" s="64">
        <v>1</v>
      </c>
      <c r="Q44" s="61"/>
      <c r="R44" s="62"/>
      <c r="S44" s="63"/>
      <c r="T44" s="64"/>
      <c r="U44" s="61"/>
      <c r="V44" s="62"/>
    </row>
    <row r="45" spans="1:22" s="124" customFormat="1" ht="21" x14ac:dyDescent="0.45">
      <c r="A45" s="55">
        <v>14</v>
      </c>
      <c r="B45" s="56" t="s">
        <v>21</v>
      </c>
      <c r="C45" s="57">
        <v>52</v>
      </c>
      <c r="D45" s="58">
        <v>1</v>
      </c>
      <c r="E45" s="57" t="e">
        <f>G45+I45+K45+M45+O45+Q45+S45+U45+#REF!+#REF!</f>
        <v>#REF!</v>
      </c>
      <c r="F45" s="58" t="e">
        <f>H45+J45+L45+N45+P45+R45+T45+V45+#REF!+#REF!</f>
        <v>#REF!</v>
      </c>
      <c r="G45" s="63"/>
      <c r="H45" s="64"/>
      <c r="I45" s="61"/>
      <c r="J45" s="62"/>
      <c r="K45" s="63"/>
      <c r="L45" s="64"/>
      <c r="M45" s="61">
        <v>52</v>
      </c>
      <c r="N45" s="62">
        <v>1</v>
      </c>
      <c r="O45" s="63">
        <v>1</v>
      </c>
      <c r="P45" s="64">
        <v>1</v>
      </c>
      <c r="Q45" s="61">
        <v>0.5</v>
      </c>
      <c r="R45" s="62">
        <v>1</v>
      </c>
      <c r="S45" s="63">
        <v>0.5</v>
      </c>
      <c r="T45" s="64">
        <v>1</v>
      </c>
      <c r="U45" s="61"/>
      <c r="V45" s="62"/>
    </row>
    <row r="46" spans="1:22" s="124" customFormat="1" ht="21" x14ac:dyDescent="0.35">
      <c r="A46" s="209" t="s">
        <v>0</v>
      </c>
      <c r="B46" s="209" t="s">
        <v>165</v>
      </c>
      <c r="C46" s="214" t="s">
        <v>298</v>
      </c>
      <c r="D46" s="215"/>
      <c r="E46" s="214" t="s">
        <v>299</v>
      </c>
      <c r="F46" s="215"/>
      <c r="G46" s="216" t="s">
        <v>300</v>
      </c>
      <c r="H46" s="217"/>
      <c r="I46" s="207" t="s">
        <v>301</v>
      </c>
      <c r="J46" s="208"/>
      <c r="K46" s="216" t="s">
        <v>302</v>
      </c>
      <c r="L46" s="217"/>
      <c r="M46" s="207" t="s">
        <v>303</v>
      </c>
      <c r="N46" s="208"/>
      <c r="O46" s="216" t="s">
        <v>304</v>
      </c>
      <c r="P46" s="217"/>
      <c r="Q46" s="207" t="s">
        <v>305</v>
      </c>
      <c r="R46" s="208"/>
      <c r="S46" s="216" t="s">
        <v>306</v>
      </c>
      <c r="T46" s="217"/>
      <c r="U46" s="207" t="s">
        <v>307</v>
      </c>
      <c r="V46" s="208"/>
    </row>
    <row r="47" spans="1:22" s="124" customFormat="1" ht="21" x14ac:dyDescent="0.35">
      <c r="A47" s="210"/>
      <c r="B47" s="210"/>
      <c r="C47" s="214" t="s">
        <v>1</v>
      </c>
      <c r="D47" s="215"/>
      <c r="E47" s="214" t="s">
        <v>1</v>
      </c>
      <c r="F47" s="215"/>
      <c r="G47" s="223" t="s">
        <v>1</v>
      </c>
      <c r="H47" s="224"/>
      <c r="I47" s="218" t="s">
        <v>1</v>
      </c>
      <c r="J47" s="219"/>
      <c r="K47" s="223" t="s">
        <v>1</v>
      </c>
      <c r="L47" s="224"/>
      <c r="M47" s="218" t="s">
        <v>1</v>
      </c>
      <c r="N47" s="219"/>
      <c r="O47" s="223" t="s">
        <v>1</v>
      </c>
      <c r="P47" s="224"/>
      <c r="Q47" s="218" t="s">
        <v>1</v>
      </c>
      <c r="R47" s="219"/>
      <c r="S47" s="223" t="s">
        <v>1</v>
      </c>
      <c r="T47" s="224"/>
      <c r="U47" s="218" t="s">
        <v>1</v>
      </c>
      <c r="V47" s="219"/>
    </row>
    <row r="48" spans="1:22" s="124" customFormat="1" ht="21" x14ac:dyDescent="0.35">
      <c r="A48" s="211"/>
      <c r="B48" s="211"/>
      <c r="C48" s="47" t="s">
        <v>2</v>
      </c>
      <c r="D48" s="155" t="s">
        <v>3</v>
      </c>
      <c r="E48" s="171" t="s">
        <v>2</v>
      </c>
      <c r="F48" s="155" t="s">
        <v>3</v>
      </c>
      <c r="G48" s="48" t="s">
        <v>2</v>
      </c>
      <c r="H48" s="49" t="s">
        <v>3</v>
      </c>
      <c r="I48" s="50" t="s">
        <v>2</v>
      </c>
      <c r="J48" s="51" t="s">
        <v>145</v>
      </c>
      <c r="K48" s="49" t="s">
        <v>2</v>
      </c>
      <c r="L48" s="49" t="s">
        <v>3</v>
      </c>
      <c r="M48" s="50" t="s">
        <v>2</v>
      </c>
      <c r="N48" s="51" t="s">
        <v>145</v>
      </c>
      <c r="O48" s="48" t="s">
        <v>2</v>
      </c>
      <c r="P48" s="49" t="s">
        <v>145</v>
      </c>
      <c r="Q48" s="50" t="s">
        <v>2</v>
      </c>
      <c r="R48" s="51" t="s">
        <v>145</v>
      </c>
      <c r="S48" s="49" t="s">
        <v>2</v>
      </c>
      <c r="T48" s="49" t="s">
        <v>3</v>
      </c>
      <c r="U48" s="50" t="s">
        <v>2</v>
      </c>
      <c r="V48" s="51" t="s">
        <v>145</v>
      </c>
    </row>
    <row r="49" spans="1:22" s="124" customFormat="1" ht="21" x14ac:dyDescent="0.45">
      <c r="A49" s="55">
        <v>15</v>
      </c>
      <c r="B49" s="56" t="s">
        <v>221</v>
      </c>
      <c r="C49" s="57"/>
      <c r="D49" s="58"/>
      <c r="E49" s="57" t="e">
        <f>G49+I49+K49+M49+O49+Q49+S49+U49+#REF!+#REF!</f>
        <v>#REF!</v>
      </c>
      <c r="F49" s="58" t="e">
        <f>H49+J49+L49+N49+P49+R49+T49+V49+#REF!+#REF!</f>
        <v>#REF!</v>
      </c>
      <c r="G49" s="63"/>
      <c r="H49" s="64"/>
      <c r="I49" s="61"/>
      <c r="J49" s="62"/>
      <c r="K49" s="63"/>
      <c r="L49" s="64"/>
      <c r="M49" s="61"/>
      <c r="N49" s="62"/>
      <c r="O49" s="63"/>
      <c r="P49" s="64"/>
      <c r="Q49" s="61"/>
      <c r="R49" s="62"/>
      <c r="S49" s="63"/>
      <c r="T49" s="64"/>
      <c r="U49" s="61"/>
      <c r="V49" s="62"/>
    </row>
    <row r="50" spans="1:22" s="124" customFormat="1" ht="21" x14ac:dyDescent="0.45">
      <c r="A50" s="55">
        <v>16</v>
      </c>
      <c r="B50" s="56" t="s">
        <v>222</v>
      </c>
      <c r="C50" s="57"/>
      <c r="D50" s="58"/>
      <c r="E50" s="57" t="e">
        <f>G50+I50+K50+M50+O50+Q50+S50+U50+#REF!+#REF!</f>
        <v>#REF!</v>
      </c>
      <c r="F50" s="58" t="e">
        <f>H50+J50+L50+N50+P50+R50+T50+V50+#REF!+#REF!</f>
        <v>#REF!</v>
      </c>
      <c r="G50" s="63"/>
      <c r="H50" s="64"/>
      <c r="I50" s="61"/>
      <c r="J50" s="62"/>
      <c r="K50" s="63"/>
      <c r="L50" s="64"/>
      <c r="M50" s="61"/>
      <c r="N50" s="62"/>
      <c r="O50" s="63"/>
      <c r="P50" s="64"/>
      <c r="Q50" s="61"/>
      <c r="R50" s="62"/>
      <c r="S50" s="63"/>
      <c r="T50" s="64"/>
      <c r="U50" s="61"/>
      <c r="V50" s="62"/>
    </row>
    <row r="51" spans="1:22" s="124" customFormat="1" ht="21" x14ac:dyDescent="0.45">
      <c r="A51" s="55">
        <v>17</v>
      </c>
      <c r="B51" s="56" t="s">
        <v>24</v>
      </c>
      <c r="C51" s="57">
        <v>5.75</v>
      </c>
      <c r="D51" s="58">
        <v>5</v>
      </c>
      <c r="E51" s="57" t="e">
        <f>G51+I51+K51+M51+O51+Q51+S51+U51+#REF!+#REF!</f>
        <v>#REF!</v>
      </c>
      <c r="F51" s="58" t="e">
        <f>H51+J51+L51+N51+P51+R51+T51+V51+#REF!+#REF!</f>
        <v>#REF!</v>
      </c>
      <c r="G51" s="63"/>
      <c r="H51" s="64"/>
      <c r="I51" s="61"/>
      <c r="J51" s="62"/>
      <c r="K51" s="63">
        <v>40</v>
      </c>
      <c r="L51" s="64">
        <v>5</v>
      </c>
      <c r="M51" s="61"/>
      <c r="N51" s="62"/>
      <c r="O51" s="63">
        <v>0.25</v>
      </c>
      <c r="P51" s="64">
        <v>1</v>
      </c>
      <c r="Q51" s="61">
        <v>2.75</v>
      </c>
      <c r="R51" s="62">
        <v>5</v>
      </c>
      <c r="S51" s="63"/>
      <c r="T51" s="64"/>
      <c r="U51" s="61">
        <v>1</v>
      </c>
      <c r="V51" s="62">
        <v>1</v>
      </c>
    </row>
    <row r="52" spans="1:22" s="124" customFormat="1" ht="21" x14ac:dyDescent="0.45">
      <c r="A52" s="55">
        <v>18</v>
      </c>
      <c r="B52" s="56" t="s">
        <v>25</v>
      </c>
      <c r="C52" s="57"/>
      <c r="D52" s="58"/>
      <c r="E52" s="57" t="e">
        <f>G52+I52+K52+M52+O52+Q52+S52+U52+#REF!+#REF!</f>
        <v>#REF!</v>
      </c>
      <c r="F52" s="58" t="e">
        <f>H52+J52+L52+N52+P52+R52+T52+V52+#REF!+#REF!</f>
        <v>#REF!</v>
      </c>
      <c r="G52" s="63"/>
      <c r="H52" s="64"/>
      <c r="I52" s="61"/>
      <c r="J52" s="62"/>
      <c r="K52" s="63"/>
      <c r="L52" s="64"/>
      <c r="M52" s="61"/>
      <c r="N52" s="62"/>
      <c r="O52" s="63"/>
      <c r="P52" s="64"/>
      <c r="Q52" s="61">
        <v>0.5</v>
      </c>
      <c r="R52" s="62">
        <v>1</v>
      </c>
      <c r="S52" s="63"/>
      <c r="T52" s="64"/>
      <c r="U52" s="61"/>
      <c r="V52" s="62"/>
    </row>
    <row r="53" spans="1:22" s="124" customFormat="1" ht="21" x14ac:dyDescent="0.45">
      <c r="A53" s="55">
        <v>19</v>
      </c>
      <c r="B53" s="56" t="s">
        <v>8</v>
      </c>
      <c r="C53" s="57"/>
      <c r="D53" s="58"/>
      <c r="E53" s="57" t="e">
        <f>G53+I53+K53+M53+O53+Q53+S53+U53+#REF!+#REF!</f>
        <v>#REF!</v>
      </c>
      <c r="F53" s="58" t="e">
        <f>H53+J53+L53+N53+P53+R53+T53+V53+#REF!+#REF!</f>
        <v>#REF!</v>
      </c>
      <c r="G53" s="63"/>
      <c r="H53" s="64"/>
      <c r="I53" s="61"/>
      <c r="J53" s="62"/>
      <c r="K53" s="63"/>
      <c r="L53" s="64"/>
      <c r="M53" s="61"/>
      <c r="N53" s="62"/>
      <c r="O53" s="63"/>
      <c r="P53" s="64"/>
      <c r="Q53" s="61"/>
      <c r="R53" s="62"/>
      <c r="S53" s="63"/>
      <c r="T53" s="64"/>
      <c r="U53" s="61"/>
      <c r="V53" s="62"/>
    </row>
    <row r="54" spans="1:22" s="124" customFormat="1" ht="21" x14ac:dyDescent="0.45">
      <c r="A54" s="55">
        <v>20</v>
      </c>
      <c r="B54" s="56" t="s">
        <v>26</v>
      </c>
      <c r="C54" s="57"/>
      <c r="D54" s="58"/>
      <c r="E54" s="57" t="e">
        <f>G54+I54+K54+M54+O54+Q54+S54+U54+#REF!+#REF!</f>
        <v>#REF!</v>
      </c>
      <c r="F54" s="58" t="e">
        <f>H54+J54+L54+N54+P54+R54+T54+V54+#REF!+#REF!</f>
        <v>#REF!</v>
      </c>
      <c r="G54" s="63"/>
      <c r="H54" s="64"/>
      <c r="I54" s="61"/>
      <c r="J54" s="62"/>
      <c r="K54" s="63"/>
      <c r="L54" s="64"/>
      <c r="M54" s="61"/>
      <c r="N54" s="62"/>
      <c r="O54" s="63"/>
      <c r="P54" s="64"/>
      <c r="Q54" s="61"/>
      <c r="R54" s="62"/>
      <c r="S54" s="63"/>
      <c r="T54" s="64"/>
      <c r="U54" s="61"/>
      <c r="V54" s="62"/>
    </row>
    <row r="55" spans="1:22" s="124" customFormat="1" ht="21" x14ac:dyDescent="0.45">
      <c r="A55" s="55">
        <v>21</v>
      </c>
      <c r="B55" s="56" t="s">
        <v>27</v>
      </c>
      <c r="C55" s="57">
        <v>0.25</v>
      </c>
      <c r="D55" s="58">
        <v>1</v>
      </c>
      <c r="E55" s="57" t="e">
        <f>G55+I55+K55+M55+O55+Q55+S55+U55+#REF!+#REF!</f>
        <v>#REF!</v>
      </c>
      <c r="F55" s="58" t="e">
        <f>H55+J55+L55+N55+P55+R55+T55+V55+#REF!+#REF!</f>
        <v>#REF!</v>
      </c>
      <c r="G55" s="63"/>
      <c r="H55" s="64"/>
      <c r="I55" s="61"/>
      <c r="J55" s="62"/>
      <c r="K55" s="63"/>
      <c r="L55" s="64"/>
      <c r="M55" s="61">
        <v>1</v>
      </c>
      <c r="N55" s="62">
        <v>1</v>
      </c>
      <c r="O55" s="63">
        <v>2</v>
      </c>
      <c r="P55" s="64">
        <v>1</v>
      </c>
      <c r="Q55" s="61"/>
      <c r="R55" s="62"/>
      <c r="S55" s="63"/>
      <c r="T55" s="64"/>
      <c r="U55" s="61"/>
      <c r="V55" s="62"/>
    </row>
    <row r="56" spans="1:22" s="124" customFormat="1" ht="21" x14ac:dyDescent="0.45">
      <c r="A56" s="55">
        <v>22</v>
      </c>
      <c r="B56" s="56" t="s">
        <v>223</v>
      </c>
      <c r="C56" s="57"/>
      <c r="D56" s="58"/>
      <c r="E56" s="57" t="e">
        <f>G56+I56+K56+M56+O56+Q56+S56+U56+#REF!+#REF!</f>
        <v>#REF!</v>
      </c>
      <c r="F56" s="58" t="e">
        <f>H56+J56+L56+N56+P56+R56+T56+V56+#REF!+#REF!</f>
        <v>#REF!</v>
      </c>
      <c r="G56" s="63"/>
      <c r="H56" s="64"/>
      <c r="I56" s="61"/>
      <c r="J56" s="62"/>
      <c r="K56" s="63"/>
      <c r="L56" s="64"/>
      <c r="M56" s="61"/>
      <c r="N56" s="62"/>
      <c r="O56" s="63"/>
      <c r="P56" s="64"/>
      <c r="Q56" s="61"/>
      <c r="R56" s="62"/>
      <c r="S56" s="63"/>
      <c r="T56" s="64"/>
      <c r="U56" s="61"/>
      <c r="V56" s="62"/>
    </row>
    <row r="57" spans="1:22" s="124" customFormat="1" ht="21" x14ac:dyDescent="0.45">
      <c r="A57" s="55">
        <v>23</v>
      </c>
      <c r="B57" s="56" t="s">
        <v>224</v>
      </c>
      <c r="C57" s="57"/>
      <c r="D57" s="58"/>
      <c r="E57" s="57" t="e">
        <f>G57+I57+K57+M57+O57+Q57+S57+U57+#REF!+#REF!</f>
        <v>#REF!</v>
      </c>
      <c r="F57" s="58" t="e">
        <f>H57+J57+L57+N57+P57+R57+T57+V57+#REF!+#REF!</f>
        <v>#REF!</v>
      </c>
      <c r="G57" s="63"/>
      <c r="H57" s="64"/>
      <c r="I57" s="61"/>
      <c r="J57" s="62"/>
      <c r="K57" s="63"/>
      <c r="L57" s="64"/>
      <c r="M57" s="61"/>
      <c r="N57" s="62"/>
      <c r="O57" s="63"/>
      <c r="P57" s="64"/>
      <c r="Q57" s="61"/>
      <c r="R57" s="62"/>
      <c r="S57" s="63"/>
      <c r="T57" s="64"/>
      <c r="U57" s="61"/>
      <c r="V57" s="62"/>
    </row>
    <row r="58" spans="1:22" s="124" customFormat="1" ht="21" x14ac:dyDescent="0.45">
      <c r="A58" s="55">
        <v>24</v>
      </c>
      <c r="B58" s="56" t="s">
        <v>46</v>
      </c>
      <c r="C58" s="57"/>
      <c r="D58" s="58"/>
      <c r="E58" s="57" t="e">
        <f>G58+I58+K58+M58+O58+Q58+S58+U58+#REF!+#REF!</f>
        <v>#REF!</v>
      </c>
      <c r="F58" s="58" t="e">
        <f>H58+J58+L58+N58+P58+R58+T58+V58+#REF!+#REF!</f>
        <v>#REF!</v>
      </c>
      <c r="G58" s="63"/>
      <c r="H58" s="64"/>
      <c r="I58" s="61"/>
      <c r="J58" s="62"/>
      <c r="K58" s="63"/>
      <c r="L58" s="64"/>
      <c r="M58" s="61"/>
      <c r="N58" s="62"/>
      <c r="O58" s="63"/>
      <c r="P58" s="64"/>
      <c r="Q58" s="61"/>
      <c r="R58" s="62"/>
      <c r="S58" s="63"/>
      <c r="T58" s="64"/>
      <c r="U58" s="61"/>
      <c r="V58" s="62"/>
    </row>
    <row r="59" spans="1:22" s="124" customFormat="1" ht="21" x14ac:dyDescent="0.45">
      <c r="A59" s="55">
        <v>25</v>
      </c>
      <c r="B59" s="56" t="s">
        <v>28</v>
      </c>
      <c r="C59" s="57">
        <v>0.25</v>
      </c>
      <c r="D59" s="58">
        <v>1</v>
      </c>
      <c r="E59" s="57" t="e">
        <f>G59+I59+K59+M59+O59+Q59+S59+U59+#REF!+#REF!</f>
        <v>#REF!</v>
      </c>
      <c r="F59" s="58" t="e">
        <f>H59+J59+L59+N59+P59+R59+T59+V59+#REF!+#REF!</f>
        <v>#REF!</v>
      </c>
      <c r="G59" s="63"/>
      <c r="H59" s="64"/>
      <c r="I59" s="61"/>
      <c r="J59" s="62"/>
      <c r="K59" s="63"/>
      <c r="L59" s="64"/>
      <c r="M59" s="61"/>
      <c r="N59" s="62"/>
      <c r="O59" s="63">
        <v>1</v>
      </c>
      <c r="P59" s="64">
        <v>1</v>
      </c>
      <c r="Q59" s="61">
        <v>1</v>
      </c>
      <c r="R59" s="62">
        <v>2</v>
      </c>
      <c r="S59" s="63">
        <v>1</v>
      </c>
      <c r="T59" s="64">
        <v>1</v>
      </c>
      <c r="U59" s="61"/>
      <c r="V59" s="62"/>
    </row>
    <row r="60" spans="1:22" s="124" customFormat="1" ht="21" x14ac:dyDescent="0.45">
      <c r="A60" s="55">
        <v>26</v>
      </c>
      <c r="B60" s="56" t="s">
        <v>29</v>
      </c>
      <c r="C60" s="57"/>
      <c r="D60" s="58"/>
      <c r="E60" s="57" t="e">
        <f>G60+I60+K60+M60+O60+Q60+S60+U60+#REF!+#REF!</f>
        <v>#REF!</v>
      </c>
      <c r="F60" s="58" t="e">
        <f>H60+J60+L60+N60+P60+R60+T60+V60+#REF!+#REF!</f>
        <v>#REF!</v>
      </c>
      <c r="G60" s="63"/>
      <c r="H60" s="64"/>
      <c r="I60" s="61"/>
      <c r="J60" s="62"/>
      <c r="K60" s="63"/>
      <c r="L60" s="64"/>
      <c r="M60" s="61"/>
      <c r="N60" s="62"/>
      <c r="O60" s="63"/>
      <c r="P60" s="64"/>
      <c r="Q60" s="61"/>
      <c r="R60" s="62"/>
      <c r="S60" s="63"/>
      <c r="T60" s="64"/>
      <c r="U60" s="61"/>
      <c r="V60" s="62"/>
    </row>
    <row r="61" spans="1:22" s="124" customFormat="1" ht="21" x14ac:dyDescent="0.45">
      <c r="A61" s="55">
        <v>27</v>
      </c>
      <c r="B61" s="56" t="s">
        <v>225</v>
      </c>
      <c r="C61" s="57"/>
      <c r="D61" s="58"/>
      <c r="E61" s="57" t="e">
        <f>G61+I61+K61+M61+O61+Q61+S61+U61+#REF!+#REF!</f>
        <v>#REF!</v>
      </c>
      <c r="F61" s="58" t="e">
        <f>H61+J61+L61+N61+P61+R61+T61+V61+#REF!+#REF!</f>
        <v>#REF!</v>
      </c>
      <c r="G61" s="63"/>
      <c r="H61" s="64"/>
      <c r="I61" s="61"/>
      <c r="J61" s="62"/>
      <c r="K61" s="63"/>
      <c r="L61" s="64"/>
      <c r="M61" s="61"/>
      <c r="N61" s="62"/>
      <c r="O61" s="63"/>
      <c r="P61" s="64"/>
      <c r="Q61" s="61"/>
      <c r="R61" s="62"/>
      <c r="S61" s="63"/>
      <c r="T61" s="64"/>
      <c r="U61" s="61"/>
      <c r="V61" s="62"/>
    </row>
    <row r="62" spans="1:22" s="124" customFormat="1" ht="21" x14ac:dyDescent="0.45">
      <c r="A62" s="55">
        <v>28</v>
      </c>
      <c r="B62" s="56" t="s">
        <v>30</v>
      </c>
      <c r="C62" s="57"/>
      <c r="D62" s="58"/>
      <c r="E62" s="57" t="e">
        <f>G62+I62+K62+M62+O62+Q62+S62+U62+#REF!+#REF!</f>
        <v>#REF!</v>
      </c>
      <c r="F62" s="58" t="e">
        <f>H62+J62+L62+N62+P62+R62+T62+V62+#REF!+#REF!</f>
        <v>#REF!</v>
      </c>
      <c r="G62" s="63"/>
      <c r="H62" s="64"/>
      <c r="I62" s="61"/>
      <c r="J62" s="62"/>
      <c r="K62" s="63"/>
      <c r="L62" s="64"/>
      <c r="M62" s="61"/>
      <c r="N62" s="62"/>
      <c r="O62" s="63"/>
      <c r="P62" s="64"/>
      <c r="Q62" s="61"/>
      <c r="R62" s="62"/>
      <c r="S62" s="63"/>
      <c r="T62" s="64"/>
      <c r="U62" s="61"/>
      <c r="V62" s="62"/>
    </row>
    <row r="63" spans="1:22" s="124" customFormat="1" ht="21" x14ac:dyDescent="0.45">
      <c r="A63" s="55">
        <v>29</v>
      </c>
      <c r="B63" s="56" t="s">
        <v>31</v>
      </c>
      <c r="C63" s="57">
        <v>1.25</v>
      </c>
      <c r="D63" s="58">
        <v>2</v>
      </c>
      <c r="E63" s="57" t="e">
        <f>G63+I63+K63+M63+O63+Q63+S63+U63+#REF!+#REF!</f>
        <v>#REF!</v>
      </c>
      <c r="F63" s="58" t="e">
        <f>H63+J63+L63+N63+P63+R63+T63+V63+#REF!+#REF!</f>
        <v>#REF!</v>
      </c>
      <c r="G63" s="63"/>
      <c r="H63" s="64"/>
      <c r="I63" s="61">
        <v>0.5</v>
      </c>
      <c r="J63" s="62">
        <v>1</v>
      </c>
      <c r="K63" s="63"/>
      <c r="L63" s="64"/>
      <c r="M63" s="61"/>
      <c r="N63" s="62"/>
      <c r="O63" s="63">
        <v>0.5</v>
      </c>
      <c r="P63" s="64">
        <v>1</v>
      </c>
      <c r="Q63" s="61"/>
      <c r="R63" s="62"/>
      <c r="S63" s="63">
        <v>2</v>
      </c>
      <c r="T63" s="64">
        <v>3</v>
      </c>
      <c r="U63" s="61">
        <v>1</v>
      </c>
      <c r="V63" s="62">
        <v>1</v>
      </c>
    </row>
    <row r="64" spans="1:22" s="124" customFormat="1" ht="21" x14ac:dyDescent="0.45">
      <c r="A64" s="55">
        <v>30</v>
      </c>
      <c r="B64" s="56" t="s">
        <v>32</v>
      </c>
      <c r="C64" s="57">
        <v>2</v>
      </c>
      <c r="D64" s="58">
        <v>2</v>
      </c>
      <c r="E64" s="57" t="e">
        <f>G64+I64+K64+M64+O64+Q64+S64+U64+#REF!+#REF!</f>
        <v>#REF!</v>
      </c>
      <c r="F64" s="58" t="e">
        <f>H64+J64+L64+N64+P64+R64+T64+V64+#REF!+#REF!</f>
        <v>#REF!</v>
      </c>
      <c r="G64" s="63"/>
      <c r="H64" s="64"/>
      <c r="I64" s="61"/>
      <c r="J64" s="62"/>
      <c r="K64" s="63">
        <v>2</v>
      </c>
      <c r="L64" s="64">
        <v>2</v>
      </c>
      <c r="M64" s="61"/>
      <c r="N64" s="62"/>
      <c r="O64" s="63"/>
      <c r="P64" s="64"/>
      <c r="Q64" s="61"/>
      <c r="R64" s="62"/>
      <c r="S64" s="63"/>
      <c r="T64" s="64"/>
      <c r="U64" s="61"/>
      <c r="V64" s="62"/>
    </row>
    <row r="65" spans="1:22" s="124" customFormat="1" ht="21" x14ac:dyDescent="0.45">
      <c r="A65" s="55">
        <v>31</v>
      </c>
      <c r="B65" s="56" t="s">
        <v>33</v>
      </c>
      <c r="C65" s="57"/>
      <c r="D65" s="58"/>
      <c r="E65" s="57" t="e">
        <f>G65+I65+K65+M65+O65+Q65+S65+U65+#REF!+#REF!</f>
        <v>#REF!</v>
      </c>
      <c r="F65" s="58" t="e">
        <f>H65+J65+L65+N65+P65+R65+T65+V65+#REF!+#REF!</f>
        <v>#REF!</v>
      </c>
      <c r="G65" s="63"/>
      <c r="H65" s="64"/>
      <c r="I65" s="61"/>
      <c r="J65" s="62"/>
      <c r="K65" s="63"/>
      <c r="L65" s="64"/>
      <c r="M65" s="61"/>
      <c r="N65" s="62"/>
      <c r="O65" s="63"/>
      <c r="P65" s="64"/>
      <c r="Q65" s="61"/>
      <c r="R65" s="62"/>
      <c r="S65" s="63"/>
      <c r="T65" s="64"/>
      <c r="U65" s="61"/>
      <c r="V65" s="62"/>
    </row>
    <row r="66" spans="1:22" s="124" customFormat="1" ht="21" x14ac:dyDescent="0.45">
      <c r="A66" s="55">
        <v>32</v>
      </c>
      <c r="B66" s="56" t="s">
        <v>227</v>
      </c>
      <c r="C66" s="57">
        <v>0.25</v>
      </c>
      <c r="D66" s="58">
        <v>1</v>
      </c>
      <c r="E66" s="57" t="e">
        <f>G66+I66+K66+M66+O66+Q66+S66+U66+#REF!+#REF!</f>
        <v>#REF!</v>
      </c>
      <c r="F66" s="58" t="e">
        <f>H66+J66+L66+N66+P66+R66+T66+V66+#REF!+#REF!</f>
        <v>#REF!</v>
      </c>
      <c r="G66" s="63"/>
      <c r="H66" s="64"/>
      <c r="I66" s="61"/>
      <c r="J66" s="62"/>
      <c r="K66" s="63"/>
      <c r="L66" s="64"/>
      <c r="M66" s="61"/>
      <c r="N66" s="62"/>
      <c r="O66" s="63">
        <v>0.25</v>
      </c>
      <c r="P66" s="64">
        <v>1</v>
      </c>
      <c r="Q66" s="61"/>
      <c r="R66" s="62"/>
      <c r="S66" s="63"/>
      <c r="T66" s="64"/>
      <c r="U66" s="61"/>
      <c r="V66" s="62"/>
    </row>
    <row r="67" spans="1:22" s="124" customFormat="1" ht="21" x14ac:dyDescent="0.45">
      <c r="A67" s="55">
        <v>33</v>
      </c>
      <c r="B67" s="56" t="s">
        <v>229</v>
      </c>
      <c r="C67" s="57"/>
      <c r="D67" s="58"/>
      <c r="E67" s="57" t="e">
        <f>G67+I67+K67+M67+O67+Q67+S67+U67+#REF!+#REF!</f>
        <v>#REF!</v>
      </c>
      <c r="F67" s="58" t="e">
        <f>H67+J67+L67+N67+P67+R67+T67+V67+#REF!+#REF!</f>
        <v>#REF!</v>
      </c>
      <c r="G67" s="63"/>
      <c r="H67" s="64"/>
      <c r="I67" s="61"/>
      <c r="J67" s="62"/>
      <c r="K67" s="63"/>
      <c r="L67" s="64"/>
      <c r="M67" s="61"/>
      <c r="N67" s="62"/>
      <c r="O67" s="63"/>
      <c r="P67" s="64"/>
      <c r="Q67" s="61"/>
      <c r="R67" s="62"/>
      <c r="S67" s="63"/>
      <c r="T67" s="64"/>
      <c r="U67" s="61"/>
      <c r="V67" s="62"/>
    </row>
    <row r="68" spans="1:22" s="124" customFormat="1" ht="21" x14ac:dyDescent="0.45">
      <c r="A68" s="55">
        <v>34</v>
      </c>
      <c r="B68" s="56" t="s">
        <v>228</v>
      </c>
      <c r="C68" s="57">
        <v>1</v>
      </c>
      <c r="D68" s="58">
        <v>1</v>
      </c>
      <c r="E68" s="57" t="e">
        <f>G68+I68+K68+M68+O68+Q68+S68+U68+#REF!+#REF!</f>
        <v>#REF!</v>
      </c>
      <c r="F68" s="58" t="e">
        <f>H68+J68+L68+N68+P68+R68+T68+V68+#REF!+#REF!</f>
        <v>#REF!</v>
      </c>
      <c r="G68" s="63"/>
      <c r="H68" s="64"/>
      <c r="I68" s="61"/>
      <c r="J68" s="62"/>
      <c r="K68" s="63"/>
      <c r="L68" s="64"/>
      <c r="M68" s="61"/>
      <c r="N68" s="62"/>
      <c r="O68" s="63">
        <v>0.15</v>
      </c>
      <c r="P68" s="64">
        <v>1</v>
      </c>
      <c r="Q68" s="61"/>
      <c r="R68" s="62"/>
      <c r="S68" s="63">
        <v>3</v>
      </c>
      <c r="T68" s="64">
        <v>1</v>
      </c>
      <c r="U68" s="61"/>
      <c r="V68" s="62"/>
    </row>
    <row r="69" spans="1:22" s="124" customFormat="1" ht="21" x14ac:dyDescent="0.45">
      <c r="A69" s="55">
        <v>35</v>
      </c>
      <c r="B69" s="56" t="s">
        <v>230</v>
      </c>
      <c r="C69" s="57"/>
      <c r="D69" s="58"/>
      <c r="E69" s="57" t="e">
        <f>G69+I69+K69+M69+O69+Q69+S69+U69+#REF!+#REF!</f>
        <v>#REF!</v>
      </c>
      <c r="F69" s="58" t="e">
        <f>H69+J69+L69+N69+P69+R69+T69+V69+#REF!+#REF!</f>
        <v>#REF!</v>
      </c>
      <c r="G69" s="63"/>
      <c r="H69" s="64"/>
      <c r="I69" s="61"/>
      <c r="J69" s="62"/>
      <c r="K69" s="63"/>
      <c r="L69" s="64"/>
      <c r="M69" s="61"/>
      <c r="N69" s="62"/>
      <c r="O69" s="63"/>
      <c r="P69" s="64"/>
      <c r="Q69" s="61"/>
      <c r="R69" s="62"/>
      <c r="S69" s="63"/>
      <c r="T69" s="64"/>
      <c r="U69" s="61"/>
      <c r="V69" s="62"/>
    </row>
    <row r="70" spans="1:22" s="124" customFormat="1" ht="21" x14ac:dyDescent="0.45">
      <c r="A70" s="55">
        <v>36</v>
      </c>
      <c r="B70" s="56" t="s">
        <v>231</v>
      </c>
      <c r="C70" s="57"/>
      <c r="D70" s="58"/>
      <c r="E70" s="57" t="e">
        <f>G70+I70+K70+M70+O70+Q70+S70+U70+#REF!+#REF!</f>
        <v>#REF!</v>
      </c>
      <c r="F70" s="58" t="e">
        <f>H70+J70+L70+N70+P70+R70+T70+V70+#REF!+#REF!</f>
        <v>#REF!</v>
      </c>
      <c r="G70" s="63"/>
      <c r="H70" s="64"/>
      <c r="I70" s="61"/>
      <c r="J70" s="62"/>
      <c r="K70" s="63"/>
      <c r="L70" s="64"/>
      <c r="M70" s="61"/>
      <c r="N70" s="62"/>
      <c r="O70" s="63"/>
      <c r="P70" s="64"/>
      <c r="Q70" s="61"/>
      <c r="R70" s="62"/>
      <c r="S70" s="63"/>
      <c r="T70" s="64"/>
      <c r="U70" s="61"/>
      <c r="V70" s="62"/>
    </row>
    <row r="71" spans="1:22" s="124" customFormat="1" ht="21" x14ac:dyDescent="0.45">
      <c r="A71" s="55">
        <v>37</v>
      </c>
      <c r="B71" s="56" t="s">
        <v>34</v>
      </c>
      <c r="C71" s="57"/>
      <c r="D71" s="58"/>
      <c r="E71" s="57" t="e">
        <f>G71+I71+K71+M71+O71+Q71+S71+U71+#REF!+#REF!</f>
        <v>#REF!</v>
      </c>
      <c r="F71" s="58" t="e">
        <f>H71+J71+L71+N71+P71+R71+T71+V71+#REF!+#REF!</f>
        <v>#REF!</v>
      </c>
      <c r="G71" s="63"/>
      <c r="H71" s="64"/>
      <c r="I71" s="61"/>
      <c r="J71" s="62"/>
      <c r="K71" s="63"/>
      <c r="L71" s="64"/>
      <c r="M71" s="61"/>
      <c r="N71" s="62"/>
      <c r="O71" s="63"/>
      <c r="P71" s="64"/>
      <c r="Q71" s="61"/>
      <c r="R71" s="62"/>
      <c r="S71" s="63"/>
      <c r="T71" s="64"/>
      <c r="U71" s="61"/>
      <c r="V71" s="62"/>
    </row>
    <row r="72" spans="1:22" s="124" customFormat="1" ht="21" x14ac:dyDescent="0.45">
      <c r="A72" s="55">
        <v>38</v>
      </c>
      <c r="B72" s="56" t="s">
        <v>232</v>
      </c>
      <c r="C72" s="57">
        <v>8</v>
      </c>
      <c r="D72" s="58">
        <v>1</v>
      </c>
      <c r="E72" s="57" t="e">
        <f>G72+I72+K72+M72+O72+Q72+S72+U72+#REF!+#REF!</f>
        <v>#REF!</v>
      </c>
      <c r="F72" s="58" t="e">
        <f>H72+J72+L72+N72+P72+R72+T72+V72+#REF!+#REF!</f>
        <v>#REF!</v>
      </c>
      <c r="G72" s="63"/>
      <c r="H72" s="64"/>
      <c r="I72" s="61"/>
      <c r="J72" s="62"/>
      <c r="K72" s="63"/>
      <c r="L72" s="64"/>
      <c r="M72" s="61">
        <v>10</v>
      </c>
      <c r="N72" s="62">
        <v>1</v>
      </c>
      <c r="O72" s="63">
        <v>8</v>
      </c>
      <c r="P72" s="64">
        <v>1</v>
      </c>
      <c r="Q72" s="61"/>
      <c r="R72" s="62"/>
      <c r="S72" s="63"/>
      <c r="T72" s="64"/>
      <c r="U72" s="61"/>
      <c r="V72" s="62"/>
    </row>
    <row r="73" spans="1:22" s="124" customFormat="1" ht="21" x14ac:dyDescent="0.45">
      <c r="A73" s="55">
        <v>39</v>
      </c>
      <c r="B73" s="81" t="s">
        <v>35</v>
      </c>
      <c r="C73" s="57"/>
      <c r="D73" s="58"/>
      <c r="E73" s="57" t="e">
        <f>G73+I73+K73+M73+O73+Q73+S73+U73+#REF!+#REF!</f>
        <v>#REF!</v>
      </c>
      <c r="F73" s="58" t="e">
        <f>H73+J73+L73+N73+P73+R73+T73+V73+#REF!+#REF!</f>
        <v>#REF!</v>
      </c>
      <c r="G73" s="63"/>
      <c r="H73" s="64"/>
      <c r="I73" s="61"/>
      <c r="J73" s="62"/>
      <c r="K73" s="63"/>
      <c r="L73" s="64"/>
      <c r="M73" s="61"/>
      <c r="N73" s="62"/>
      <c r="O73" s="63"/>
      <c r="P73" s="64"/>
      <c r="Q73" s="61"/>
      <c r="R73" s="62"/>
      <c r="S73" s="63"/>
      <c r="T73" s="64"/>
      <c r="U73" s="61"/>
      <c r="V73" s="62"/>
    </row>
    <row r="74" spans="1:22" s="124" customFormat="1" ht="21" x14ac:dyDescent="0.45">
      <c r="A74" s="55">
        <v>40</v>
      </c>
      <c r="B74" s="56" t="s">
        <v>40</v>
      </c>
      <c r="C74" s="57">
        <v>19</v>
      </c>
      <c r="D74" s="58">
        <v>1</v>
      </c>
      <c r="E74" s="57" t="e">
        <f>G74+I74+K74+M74+O74+Q74+S74+U74+#REF!+#REF!</f>
        <v>#REF!</v>
      </c>
      <c r="F74" s="58" t="e">
        <f>H74+J74+L74+N74+P74+R74+T74+V74+#REF!+#REF!</f>
        <v>#REF!</v>
      </c>
      <c r="G74" s="63"/>
      <c r="H74" s="64"/>
      <c r="I74" s="61"/>
      <c r="J74" s="62"/>
      <c r="K74" s="63">
        <v>19</v>
      </c>
      <c r="L74" s="64">
        <v>1</v>
      </c>
      <c r="M74" s="61">
        <v>1</v>
      </c>
      <c r="N74" s="62">
        <v>5</v>
      </c>
      <c r="O74" s="63"/>
      <c r="P74" s="64"/>
      <c r="Q74" s="61"/>
      <c r="R74" s="62"/>
      <c r="S74" s="63">
        <v>10</v>
      </c>
      <c r="T74" s="64">
        <v>1</v>
      </c>
      <c r="U74" s="61">
        <v>2.5</v>
      </c>
      <c r="V74" s="62">
        <v>1</v>
      </c>
    </row>
    <row r="75" spans="1:22" s="124" customFormat="1" ht="21" x14ac:dyDescent="0.45">
      <c r="A75" s="55">
        <v>41</v>
      </c>
      <c r="B75" s="56" t="s">
        <v>37</v>
      </c>
      <c r="C75" s="57"/>
      <c r="D75" s="58"/>
      <c r="E75" s="57" t="e">
        <f>G75+I75+K75+M75+O75+Q75+S75+U75+#REF!+#REF!</f>
        <v>#REF!</v>
      </c>
      <c r="F75" s="58" t="e">
        <f>H75+J75+L75+N75+P75+R75+T75+V75+#REF!+#REF!</f>
        <v>#REF!</v>
      </c>
      <c r="G75" s="63"/>
      <c r="H75" s="64"/>
      <c r="I75" s="61"/>
      <c r="J75" s="62"/>
      <c r="K75" s="63"/>
      <c r="L75" s="64"/>
      <c r="M75" s="61"/>
      <c r="N75" s="62"/>
      <c r="O75" s="63"/>
      <c r="P75" s="64"/>
      <c r="Q75" s="61"/>
      <c r="R75" s="62"/>
      <c r="S75" s="63"/>
      <c r="T75" s="64"/>
      <c r="U75" s="61"/>
      <c r="V75" s="62"/>
    </row>
    <row r="76" spans="1:22" s="124" customFormat="1" ht="21" x14ac:dyDescent="0.45">
      <c r="A76" s="55">
        <v>42</v>
      </c>
      <c r="B76" s="56" t="s">
        <v>233</v>
      </c>
      <c r="C76" s="57"/>
      <c r="D76" s="58"/>
      <c r="E76" s="57" t="e">
        <f>G76+I76+K76+M76+O76+Q76+S76+U76+#REF!+#REF!</f>
        <v>#REF!</v>
      </c>
      <c r="F76" s="58" t="e">
        <f>H76+J76+L76+N76+P76+R76+T76+V76+#REF!+#REF!</f>
        <v>#REF!</v>
      </c>
      <c r="G76" s="63"/>
      <c r="H76" s="64"/>
      <c r="I76" s="61"/>
      <c r="J76" s="62"/>
      <c r="K76" s="63"/>
      <c r="L76" s="64"/>
      <c r="M76" s="61"/>
      <c r="N76" s="62"/>
      <c r="O76" s="63"/>
      <c r="P76" s="64"/>
      <c r="Q76" s="61"/>
      <c r="R76" s="62"/>
      <c r="S76" s="63"/>
      <c r="T76" s="64"/>
      <c r="U76" s="61"/>
      <c r="V76" s="62"/>
    </row>
    <row r="77" spans="1:22" s="124" customFormat="1" ht="21" x14ac:dyDescent="0.45">
      <c r="A77" s="55">
        <v>43</v>
      </c>
      <c r="B77" s="56" t="s">
        <v>38</v>
      </c>
      <c r="C77" s="57"/>
      <c r="D77" s="58"/>
      <c r="E77" s="57" t="e">
        <f>G77+I77+K77+M77+O77+Q77+S77+U77+#REF!+#REF!</f>
        <v>#REF!</v>
      </c>
      <c r="F77" s="58" t="e">
        <f>H77+J77+L77+N77+P77+R77+T77+V77+#REF!+#REF!</f>
        <v>#REF!</v>
      </c>
      <c r="G77" s="63"/>
      <c r="H77" s="64"/>
      <c r="I77" s="61"/>
      <c r="J77" s="62"/>
      <c r="K77" s="63"/>
      <c r="L77" s="64"/>
      <c r="M77" s="61"/>
      <c r="N77" s="62"/>
      <c r="O77" s="63"/>
      <c r="P77" s="64"/>
      <c r="Q77" s="61"/>
      <c r="R77" s="62"/>
      <c r="S77" s="63"/>
      <c r="T77" s="64"/>
      <c r="U77" s="61"/>
      <c r="V77" s="62"/>
    </row>
    <row r="78" spans="1:22" s="124" customFormat="1" ht="21" x14ac:dyDescent="0.45">
      <c r="A78" s="55">
        <v>44</v>
      </c>
      <c r="B78" s="56" t="s">
        <v>36</v>
      </c>
      <c r="C78" s="57"/>
      <c r="D78" s="58"/>
      <c r="E78" s="57" t="e">
        <f>G78+I78+K78+M78+O78+Q78+S78+U78+#REF!+#REF!</f>
        <v>#REF!</v>
      </c>
      <c r="F78" s="58" t="e">
        <f>H78+J78+L78+N78+P78+R78+T78+V78+#REF!+#REF!</f>
        <v>#REF!</v>
      </c>
      <c r="G78" s="63"/>
      <c r="H78" s="64"/>
      <c r="I78" s="61"/>
      <c r="J78" s="62"/>
      <c r="K78" s="63">
        <v>2</v>
      </c>
      <c r="L78" s="64">
        <v>1</v>
      </c>
      <c r="M78" s="61"/>
      <c r="N78" s="62"/>
      <c r="O78" s="63">
        <v>0.25</v>
      </c>
      <c r="P78" s="64">
        <v>1</v>
      </c>
      <c r="Q78" s="61">
        <v>0.25</v>
      </c>
      <c r="R78" s="62">
        <v>1</v>
      </c>
      <c r="S78" s="63"/>
      <c r="T78" s="64"/>
      <c r="U78" s="61"/>
      <c r="V78" s="62"/>
    </row>
    <row r="79" spans="1:22" s="124" customFormat="1" ht="21" x14ac:dyDescent="0.45">
      <c r="A79" s="55">
        <v>45</v>
      </c>
      <c r="B79" s="56" t="s">
        <v>308</v>
      </c>
      <c r="C79" s="57"/>
      <c r="D79" s="58"/>
      <c r="E79" s="57" t="e">
        <f>G79+I79+K79+M79+O79+Q79+S79+U79+#REF!+#REF!</f>
        <v>#REF!</v>
      </c>
      <c r="F79" s="58" t="e">
        <f>H79+J79+L79+N79+P79+R79+T79+V79+#REF!+#REF!</f>
        <v>#REF!</v>
      </c>
      <c r="G79" s="63"/>
      <c r="H79" s="64"/>
      <c r="I79" s="61"/>
      <c r="J79" s="62"/>
      <c r="K79" s="63">
        <v>0.31</v>
      </c>
      <c r="L79" s="64">
        <v>1</v>
      </c>
      <c r="M79" s="61"/>
      <c r="N79" s="62"/>
      <c r="O79" s="63">
        <v>0.2</v>
      </c>
      <c r="P79" s="64">
        <v>1</v>
      </c>
      <c r="Q79" s="61"/>
      <c r="R79" s="62"/>
      <c r="S79" s="63"/>
      <c r="T79" s="64"/>
      <c r="U79" s="61"/>
      <c r="V79" s="62"/>
    </row>
    <row r="80" spans="1:22" s="124" customFormat="1" ht="21" x14ac:dyDescent="0.45">
      <c r="A80" s="55">
        <v>46</v>
      </c>
      <c r="B80" s="56" t="s">
        <v>39</v>
      </c>
      <c r="C80" s="57"/>
      <c r="D80" s="58"/>
      <c r="E80" s="57" t="e">
        <f>G80+I80+K80+M80+O80+Q80+S80+U80+#REF!+#REF!</f>
        <v>#REF!</v>
      </c>
      <c r="F80" s="58" t="e">
        <f>H80+J80+L80+N80+P80+R80+T80+V80+#REF!+#REF!</f>
        <v>#REF!</v>
      </c>
      <c r="G80" s="63"/>
      <c r="H80" s="64"/>
      <c r="I80" s="61"/>
      <c r="J80" s="62"/>
      <c r="K80" s="63"/>
      <c r="L80" s="64"/>
      <c r="M80" s="61"/>
      <c r="N80" s="62"/>
      <c r="O80" s="63"/>
      <c r="P80" s="64"/>
      <c r="Q80" s="61"/>
      <c r="R80" s="62"/>
      <c r="S80" s="63"/>
      <c r="T80" s="64"/>
      <c r="U80" s="61"/>
      <c r="V80" s="62"/>
    </row>
    <row r="81" spans="1:22" s="124" customFormat="1" ht="21" x14ac:dyDescent="0.45">
      <c r="A81" s="55">
        <v>47</v>
      </c>
      <c r="B81" s="81" t="s">
        <v>234</v>
      </c>
      <c r="C81" s="57"/>
      <c r="D81" s="58"/>
      <c r="E81" s="57" t="e">
        <f>G81+I81+K81+M81+O81+Q81+S81+U81+#REF!+#REF!</f>
        <v>#REF!</v>
      </c>
      <c r="F81" s="58" t="e">
        <f>H81+J81+L81+N81+P81+R81+T81+V81+#REF!+#REF!</f>
        <v>#REF!</v>
      </c>
      <c r="G81" s="63"/>
      <c r="H81" s="64"/>
      <c r="I81" s="61"/>
      <c r="J81" s="62"/>
      <c r="K81" s="63"/>
      <c r="L81" s="64"/>
      <c r="M81" s="61"/>
      <c r="N81" s="62"/>
      <c r="O81" s="63"/>
      <c r="P81" s="64"/>
      <c r="Q81" s="61"/>
      <c r="R81" s="62"/>
      <c r="S81" s="63"/>
      <c r="T81" s="64"/>
      <c r="U81" s="61"/>
      <c r="V81" s="62"/>
    </row>
    <row r="82" spans="1:22" s="124" customFormat="1" ht="21" x14ac:dyDescent="0.45">
      <c r="A82" s="55">
        <v>48</v>
      </c>
      <c r="B82" s="81" t="s">
        <v>235</v>
      </c>
      <c r="C82" s="57"/>
      <c r="D82" s="58"/>
      <c r="E82" s="57" t="e">
        <f>G82+I82+K82+M82+O82+Q82+S82+U82+#REF!+#REF!</f>
        <v>#REF!</v>
      </c>
      <c r="F82" s="58" t="e">
        <f>H82+J82+L82+N82+P82+R82+T82+V82+#REF!+#REF!</f>
        <v>#REF!</v>
      </c>
      <c r="G82" s="63"/>
      <c r="H82" s="64"/>
      <c r="I82" s="61"/>
      <c r="J82" s="62"/>
      <c r="K82" s="63"/>
      <c r="L82" s="64"/>
      <c r="M82" s="61"/>
      <c r="N82" s="62"/>
      <c r="O82" s="63"/>
      <c r="P82" s="64"/>
      <c r="Q82" s="61"/>
      <c r="R82" s="62"/>
      <c r="S82" s="63"/>
      <c r="T82" s="64"/>
      <c r="U82" s="61"/>
      <c r="V82" s="62"/>
    </row>
    <row r="83" spans="1:22" s="124" customFormat="1" ht="21" x14ac:dyDescent="0.45">
      <c r="A83" s="55">
        <v>49</v>
      </c>
      <c r="B83" s="81" t="s">
        <v>236</v>
      </c>
      <c r="C83" s="57"/>
      <c r="D83" s="58"/>
      <c r="E83" s="57" t="e">
        <f>G83+I83+K83+M83+O83+Q83+S83+U83+#REF!+#REF!</f>
        <v>#REF!</v>
      </c>
      <c r="F83" s="58" t="e">
        <f>H83+J83+L83+N83+P83+R83+T83+V83+#REF!+#REF!</f>
        <v>#REF!</v>
      </c>
      <c r="G83" s="63"/>
      <c r="H83" s="64"/>
      <c r="I83" s="61"/>
      <c r="J83" s="62"/>
      <c r="K83" s="63"/>
      <c r="L83" s="64"/>
      <c r="M83" s="61"/>
      <c r="N83" s="62"/>
      <c r="O83" s="63"/>
      <c r="P83" s="64"/>
      <c r="Q83" s="61"/>
      <c r="R83" s="62"/>
      <c r="S83" s="63"/>
      <c r="T83" s="64"/>
      <c r="U83" s="61"/>
      <c r="V83" s="62"/>
    </row>
    <row r="84" spans="1:22" s="124" customFormat="1" ht="21" x14ac:dyDescent="0.45">
      <c r="A84" s="55">
        <v>50</v>
      </c>
      <c r="B84" s="81" t="s">
        <v>43</v>
      </c>
      <c r="C84" s="57"/>
      <c r="D84" s="58"/>
      <c r="E84" s="57" t="e">
        <f>G84+I84+K84+M84+O84+Q84+S84+U84+#REF!+#REF!</f>
        <v>#REF!</v>
      </c>
      <c r="F84" s="58" t="e">
        <f>H84+J84+L84+N84+P84+R84+T84+V84+#REF!+#REF!</f>
        <v>#REF!</v>
      </c>
      <c r="G84" s="63"/>
      <c r="H84" s="64"/>
      <c r="I84" s="61">
        <v>0.75</v>
      </c>
      <c r="J84" s="62">
        <v>2</v>
      </c>
      <c r="K84" s="63"/>
      <c r="L84" s="64"/>
      <c r="M84" s="61"/>
      <c r="N84" s="62"/>
      <c r="O84" s="63"/>
      <c r="P84" s="64"/>
      <c r="Q84" s="61"/>
      <c r="R84" s="62"/>
      <c r="S84" s="63"/>
      <c r="T84" s="64"/>
      <c r="U84" s="61"/>
      <c r="V84" s="62"/>
    </row>
    <row r="85" spans="1:22" s="124" customFormat="1" ht="21" x14ac:dyDescent="0.45">
      <c r="A85" s="55">
        <v>51</v>
      </c>
      <c r="B85" s="81" t="s">
        <v>237</v>
      </c>
      <c r="C85" s="57"/>
      <c r="D85" s="58"/>
      <c r="E85" s="57" t="e">
        <f>G85+I85+K85+M85+O85+Q85+S85+U85+#REF!+#REF!</f>
        <v>#REF!</v>
      </c>
      <c r="F85" s="58" t="e">
        <f>H85+J85+L85+N85+P85+R85+T85+V85+#REF!+#REF!</f>
        <v>#REF!</v>
      </c>
      <c r="G85" s="63"/>
      <c r="H85" s="64"/>
      <c r="I85" s="61"/>
      <c r="J85" s="62"/>
      <c r="K85" s="63"/>
      <c r="L85" s="64"/>
      <c r="M85" s="61"/>
      <c r="N85" s="62"/>
      <c r="O85" s="63"/>
      <c r="P85" s="64"/>
      <c r="Q85" s="61"/>
      <c r="R85" s="62"/>
      <c r="S85" s="63"/>
      <c r="T85" s="64"/>
      <c r="U85" s="61"/>
      <c r="V85" s="62"/>
    </row>
    <row r="86" spans="1:22" s="124" customFormat="1" ht="21" x14ac:dyDescent="0.45">
      <c r="A86" s="55">
        <v>52</v>
      </c>
      <c r="B86" s="81" t="s">
        <v>42</v>
      </c>
      <c r="C86" s="57"/>
      <c r="D86" s="58"/>
      <c r="E86" s="57" t="e">
        <f>G86+I86+K86+M86+O86+Q86+S86+U86+#REF!+#REF!</f>
        <v>#REF!</v>
      </c>
      <c r="F86" s="58" t="e">
        <f>H86+J86+L86+N86+P86+R86+T86+V86+#REF!+#REF!</f>
        <v>#REF!</v>
      </c>
      <c r="G86" s="63"/>
      <c r="H86" s="64"/>
      <c r="I86" s="61"/>
      <c r="J86" s="62"/>
      <c r="K86" s="63"/>
      <c r="L86" s="64"/>
      <c r="M86" s="61"/>
      <c r="N86" s="62"/>
      <c r="O86" s="63"/>
      <c r="P86" s="64"/>
      <c r="Q86" s="61"/>
      <c r="R86" s="62"/>
      <c r="S86" s="63"/>
      <c r="T86" s="64"/>
      <c r="U86" s="61"/>
      <c r="V86" s="62"/>
    </row>
    <row r="87" spans="1:22" s="124" customFormat="1" ht="21" x14ac:dyDescent="0.45">
      <c r="A87" s="55">
        <v>53</v>
      </c>
      <c r="B87" s="81" t="s">
        <v>44</v>
      </c>
      <c r="C87" s="57"/>
      <c r="D87" s="58"/>
      <c r="E87" s="57" t="e">
        <f>G87+I87+K87+M87+O87+Q87+S87+U87+#REF!+#REF!</f>
        <v>#REF!</v>
      </c>
      <c r="F87" s="58" t="e">
        <f>H87+J87+L87+N87+P87+R87+T87+V87+#REF!+#REF!</f>
        <v>#REF!</v>
      </c>
      <c r="G87" s="63"/>
      <c r="H87" s="64"/>
      <c r="I87" s="61"/>
      <c r="J87" s="62"/>
      <c r="K87" s="63"/>
      <c r="L87" s="64"/>
      <c r="M87" s="61"/>
      <c r="N87" s="62"/>
      <c r="O87" s="63"/>
      <c r="P87" s="64"/>
      <c r="Q87" s="61"/>
      <c r="R87" s="62"/>
      <c r="S87" s="63"/>
      <c r="T87" s="64"/>
      <c r="U87" s="61"/>
      <c r="V87" s="62"/>
    </row>
    <row r="88" spans="1:22" s="124" customFormat="1" ht="21" x14ac:dyDescent="0.45">
      <c r="A88" s="55">
        <v>54</v>
      </c>
      <c r="B88" s="81" t="s">
        <v>45</v>
      </c>
      <c r="C88" s="57"/>
      <c r="D88" s="58"/>
      <c r="E88" s="57" t="e">
        <f>G88+I88+K88+M88+O88+Q88+S88+U88+#REF!+#REF!</f>
        <v>#REF!</v>
      </c>
      <c r="F88" s="58" t="e">
        <f>H88+J88+L88+N88+P88+R88+T88+V88+#REF!+#REF!</f>
        <v>#REF!</v>
      </c>
      <c r="G88" s="63"/>
      <c r="H88" s="64"/>
      <c r="I88" s="61"/>
      <c r="J88" s="62"/>
      <c r="K88" s="63"/>
      <c r="L88" s="64"/>
      <c r="M88" s="61"/>
      <c r="N88" s="62"/>
      <c r="O88" s="63"/>
      <c r="P88" s="64"/>
      <c r="Q88" s="61"/>
      <c r="R88" s="62"/>
      <c r="S88" s="63"/>
      <c r="T88" s="64"/>
      <c r="U88" s="61"/>
      <c r="V88" s="62"/>
    </row>
    <row r="89" spans="1:22" s="124" customFormat="1" ht="21" x14ac:dyDescent="0.45">
      <c r="A89" s="55">
        <v>55</v>
      </c>
      <c r="B89" s="81" t="s">
        <v>238</v>
      </c>
      <c r="C89" s="57"/>
      <c r="D89" s="58"/>
      <c r="E89" s="57" t="e">
        <f>G89+I89+K89+M89+O89+Q89+S89+U89+#REF!+#REF!</f>
        <v>#REF!</v>
      </c>
      <c r="F89" s="58" t="e">
        <f>H89+J89+L89+N89+P89+R89+T89+V89+#REF!+#REF!</f>
        <v>#REF!</v>
      </c>
      <c r="G89" s="63"/>
      <c r="H89" s="64"/>
      <c r="I89" s="61"/>
      <c r="J89" s="62"/>
      <c r="K89" s="63"/>
      <c r="L89" s="64"/>
      <c r="M89" s="61"/>
      <c r="N89" s="62"/>
      <c r="O89" s="63"/>
      <c r="P89" s="64"/>
      <c r="Q89" s="61">
        <v>0.75</v>
      </c>
      <c r="R89" s="62">
        <v>1</v>
      </c>
      <c r="S89" s="63"/>
      <c r="T89" s="64"/>
      <c r="U89" s="61"/>
      <c r="V89" s="62"/>
    </row>
    <row r="90" spans="1:22" s="124" customFormat="1" ht="21" x14ac:dyDescent="0.45">
      <c r="A90" s="55">
        <v>56</v>
      </c>
      <c r="B90" s="81" t="s">
        <v>22</v>
      </c>
      <c r="C90" s="57"/>
      <c r="D90" s="58"/>
      <c r="E90" s="57" t="e">
        <f>G90+I90+K90+M90+O90+Q90+S90+U90+#REF!+#REF!</f>
        <v>#REF!</v>
      </c>
      <c r="F90" s="58" t="e">
        <f>H90+J90+L90+N90+P90+R90+T90+V90+#REF!+#REF!</f>
        <v>#REF!</v>
      </c>
      <c r="G90" s="63"/>
      <c r="H90" s="64"/>
      <c r="I90" s="61"/>
      <c r="J90" s="62"/>
      <c r="K90" s="63">
        <v>6</v>
      </c>
      <c r="L90" s="64">
        <v>1</v>
      </c>
      <c r="M90" s="61"/>
      <c r="N90" s="62"/>
      <c r="O90" s="63"/>
      <c r="P90" s="64"/>
      <c r="Q90" s="61"/>
      <c r="R90" s="62"/>
      <c r="S90" s="63">
        <v>1.75</v>
      </c>
      <c r="T90" s="64">
        <v>1</v>
      </c>
      <c r="U90" s="61"/>
      <c r="V90" s="62"/>
    </row>
    <row r="91" spans="1:22" s="124" customFormat="1" ht="21" x14ac:dyDescent="0.45">
      <c r="A91" s="55">
        <v>57</v>
      </c>
      <c r="B91" s="81" t="s">
        <v>23</v>
      </c>
      <c r="C91" s="57"/>
      <c r="D91" s="58"/>
      <c r="E91" s="57" t="e">
        <f>G91+I91+K91+M91+O91+Q91+S91+U91+#REF!+#REF!</f>
        <v>#REF!</v>
      </c>
      <c r="F91" s="58" t="e">
        <f>H91+J91+L91+N91+P91+R91+T91+V91+#REF!+#REF!</f>
        <v>#REF!</v>
      </c>
      <c r="G91" s="63"/>
      <c r="H91" s="64"/>
      <c r="I91" s="61"/>
      <c r="J91" s="62"/>
      <c r="K91" s="63"/>
      <c r="L91" s="64"/>
      <c r="M91" s="61"/>
      <c r="N91" s="62"/>
      <c r="O91" s="63"/>
      <c r="P91" s="64"/>
      <c r="Q91" s="61"/>
      <c r="R91" s="62"/>
      <c r="S91" s="63"/>
      <c r="T91" s="64"/>
      <c r="U91" s="61">
        <v>1</v>
      </c>
      <c r="V91" s="62">
        <v>1</v>
      </c>
    </row>
    <row r="92" spans="1:22" s="124" customFormat="1" ht="21" x14ac:dyDescent="0.35">
      <c r="A92" s="209" t="s">
        <v>0</v>
      </c>
      <c r="B92" s="209" t="s">
        <v>165</v>
      </c>
      <c r="C92" s="214" t="s">
        <v>298</v>
      </c>
      <c r="D92" s="215"/>
      <c r="E92" s="214" t="s">
        <v>299</v>
      </c>
      <c r="F92" s="215"/>
      <c r="G92" s="216" t="s">
        <v>300</v>
      </c>
      <c r="H92" s="217"/>
      <c r="I92" s="207" t="s">
        <v>301</v>
      </c>
      <c r="J92" s="208"/>
      <c r="K92" s="216" t="s">
        <v>302</v>
      </c>
      <c r="L92" s="217"/>
      <c r="M92" s="207" t="s">
        <v>303</v>
      </c>
      <c r="N92" s="208"/>
      <c r="O92" s="216" t="s">
        <v>304</v>
      </c>
      <c r="P92" s="217"/>
      <c r="Q92" s="207" t="s">
        <v>305</v>
      </c>
      <c r="R92" s="208"/>
      <c r="S92" s="216" t="s">
        <v>306</v>
      </c>
      <c r="T92" s="217"/>
      <c r="U92" s="207" t="s">
        <v>307</v>
      </c>
      <c r="V92" s="208"/>
    </row>
    <row r="93" spans="1:22" s="124" customFormat="1" ht="21" x14ac:dyDescent="0.35">
      <c r="A93" s="210"/>
      <c r="B93" s="210"/>
      <c r="C93" s="214" t="s">
        <v>1</v>
      </c>
      <c r="D93" s="215"/>
      <c r="E93" s="214" t="s">
        <v>1</v>
      </c>
      <c r="F93" s="215"/>
      <c r="G93" s="223" t="s">
        <v>1</v>
      </c>
      <c r="H93" s="224"/>
      <c r="I93" s="218" t="s">
        <v>1</v>
      </c>
      <c r="J93" s="219"/>
      <c r="K93" s="223" t="s">
        <v>1</v>
      </c>
      <c r="L93" s="224"/>
      <c r="M93" s="218" t="s">
        <v>1</v>
      </c>
      <c r="N93" s="219"/>
      <c r="O93" s="223" t="s">
        <v>1</v>
      </c>
      <c r="P93" s="224"/>
      <c r="Q93" s="218" t="s">
        <v>1</v>
      </c>
      <c r="R93" s="219"/>
      <c r="S93" s="223" t="s">
        <v>1</v>
      </c>
      <c r="T93" s="224"/>
      <c r="U93" s="218" t="s">
        <v>1</v>
      </c>
      <c r="V93" s="219"/>
    </row>
    <row r="94" spans="1:22" s="124" customFormat="1" ht="21" x14ac:dyDescent="0.35">
      <c r="A94" s="211"/>
      <c r="B94" s="211"/>
      <c r="C94" s="47" t="s">
        <v>2</v>
      </c>
      <c r="D94" s="155" t="s">
        <v>3</v>
      </c>
      <c r="E94" s="171" t="s">
        <v>2</v>
      </c>
      <c r="F94" s="155" t="s">
        <v>3</v>
      </c>
      <c r="G94" s="48" t="s">
        <v>2</v>
      </c>
      <c r="H94" s="49" t="s">
        <v>3</v>
      </c>
      <c r="I94" s="50" t="s">
        <v>2</v>
      </c>
      <c r="J94" s="51" t="s">
        <v>145</v>
      </c>
      <c r="K94" s="49" t="s">
        <v>2</v>
      </c>
      <c r="L94" s="49" t="s">
        <v>3</v>
      </c>
      <c r="M94" s="50" t="s">
        <v>2</v>
      </c>
      <c r="N94" s="51" t="s">
        <v>145</v>
      </c>
      <c r="O94" s="48" t="s">
        <v>2</v>
      </c>
      <c r="P94" s="49" t="s">
        <v>145</v>
      </c>
      <c r="Q94" s="50" t="s">
        <v>2</v>
      </c>
      <c r="R94" s="51" t="s">
        <v>145</v>
      </c>
      <c r="S94" s="49" t="s">
        <v>2</v>
      </c>
      <c r="T94" s="49" t="s">
        <v>3</v>
      </c>
      <c r="U94" s="50" t="s">
        <v>2</v>
      </c>
      <c r="V94" s="51" t="s">
        <v>145</v>
      </c>
    </row>
    <row r="95" spans="1:22" s="124" customFormat="1" ht="21" x14ac:dyDescent="0.45">
      <c r="A95" s="55">
        <v>58</v>
      </c>
      <c r="B95" s="81" t="s">
        <v>239</v>
      </c>
      <c r="C95" s="57"/>
      <c r="D95" s="58"/>
      <c r="E95" s="57" t="e">
        <f>G95+I95+K95+M95+O95+Q95+S95+U95+#REF!+#REF!</f>
        <v>#REF!</v>
      </c>
      <c r="F95" s="58" t="e">
        <f>H95+J95+L95+N95+P95+R95+T95+V95+#REF!+#REF!</f>
        <v>#REF!</v>
      </c>
      <c r="G95" s="63"/>
      <c r="H95" s="64"/>
      <c r="I95" s="61"/>
      <c r="J95" s="62"/>
      <c r="K95" s="63"/>
      <c r="L95" s="64"/>
      <c r="M95" s="61"/>
      <c r="N95" s="62"/>
      <c r="O95" s="63"/>
      <c r="P95" s="64"/>
      <c r="Q95" s="61"/>
      <c r="R95" s="62"/>
      <c r="S95" s="63"/>
      <c r="T95" s="64"/>
      <c r="U95" s="61"/>
      <c r="V95" s="62"/>
    </row>
    <row r="96" spans="1:22" s="124" customFormat="1" ht="21" x14ac:dyDescent="0.45">
      <c r="A96" s="55">
        <v>59</v>
      </c>
      <c r="B96" s="81" t="s">
        <v>240</v>
      </c>
      <c r="C96" s="57"/>
      <c r="D96" s="58"/>
      <c r="E96" s="57" t="e">
        <f>G96+I96+K96+M96+O96+Q96+S96+U96+#REF!+#REF!</f>
        <v>#REF!</v>
      </c>
      <c r="F96" s="58" t="e">
        <f>H96+J96+L96+N96+P96+R96+T96+V96+#REF!+#REF!</f>
        <v>#REF!</v>
      </c>
      <c r="G96" s="63"/>
      <c r="H96" s="64"/>
      <c r="I96" s="61"/>
      <c r="J96" s="62"/>
      <c r="K96" s="63"/>
      <c r="L96" s="64"/>
      <c r="M96" s="61"/>
      <c r="N96" s="62"/>
      <c r="O96" s="63"/>
      <c r="P96" s="64"/>
      <c r="Q96" s="61"/>
      <c r="R96" s="62"/>
      <c r="S96" s="63"/>
      <c r="T96" s="64"/>
      <c r="U96" s="61"/>
      <c r="V96" s="62"/>
    </row>
    <row r="97" spans="1:22" s="124" customFormat="1" ht="21" x14ac:dyDescent="0.45">
      <c r="A97" s="55">
        <v>60</v>
      </c>
      <c r="B97" s="81" t="s">
        <v>41</v>
      </c>
      <c r="C97" s="57"/>
      <c r="D97" s="58"/>
      <c r="E97" s="57" t="e">
        <f>G97+I97+K97+M97+O97+Q97+S97+U97+#REF!+#REF!</f>
        <v>#REF!</v>
      </c>
      <c r="F97" s="58" t="e">
        <f>H97+J97+L97+N97+P97+R97+T97+V97+#REF!+#REF!</f>
        <v>#REF!</v>
      </c>
      <c r="G97" s="63"/>
      <c r="H97" s="64"/>
      <c r="I97" s="61"/>
      <c r="J97" s="62"/>
      <c r="K97" s="63"/>
      <c r="L97" s="64"/>
      <c r="M97" s="61"/>
      <c r="N97" s="62"/>
      <c r="O97" s="63"/>
      <c r="P97" s="64"/>
      <c r="Q97" s="61"/>
      <c r="R97" s="62"/>
      <c r="S97" s="63"/>
      <c r="T97" s="64"/>
      <c r="U97" s="61"/>
      <c r="V97" s="62"/>
    </row>
    <row r="98" spans="1:22" s="124" customFormat="1" ht="21" x14ac:dyDescent="0.45">
      <c r="A98" s="55">
        <v>61</v>
      </c>
      <c r="B98" s="81" t="s">
        <v>146</v>
      </c>
      <c r="C98" s="57"/>
      <c r="D98" s="58"/>
      <c r="E98" s="57" t="e">
        <f>G98+I98+K98+M98+O98+Q98+S98+U98+#REF!+#REF!</f>
        <v>#REF!</v>
      </c>
      <c r="F98" s="58" t="e">
        <f>H98+J98+L98+N98+P98+R98+T98+V98+#REF!+#REF!</f>
        <v>#REF!</v>
      </c>
      <c r="G98" s="63"/>
      <c r="H98" s="64"/>
      <c r="I98" s="61"/>
      <c r="J98" s="62"/>
      <c r="K98" s="63"/>
      <c r="L98" s="64"/>
      <c r="M98" s="61"/>
      <c r="N98" s="62"/>
      <c r="O98" s="63">
        <v>0.25</v>
      </c>
      <c r="P98" s="64">
        <v>1</v>
      </c>
      <c r="Q98" s="61"/>
      <c r="R98" s="62"/>
      <c r="S98" s="63"/>
      <c r="T98" s="64"/>
      <c r="U98" s="61"/>
      <c r="V98" s="62"/>
    </row>
    <row r="99" spans="1:22" s="124" customFormat="1" ht="21.75" thickBot="1" x14ac:dyDescent="0.5">
      <c r="A99" s="55">
        <v>62</v>
      </c>
      <c r="B99" s="56" t="s">
        <v>226</v>
      </c>
      <c r="C99" s="57"/>
      <c r="D99" s="58"/>
      <c r="E99" s="57" t="e">
        <f>G99+I99+K99+M99+O99+Q99+S99+U99+#REF!+#REF!</f>
        <v>#REF!</v>
      </c>
      <c r="F99" s="58" t="e">
        <f>H99+J99+L99+N99+P99+R99+T99+V99+#REF!+#REF!</f>
        <v>#REF!</v>
      </c>
      <c r="G99" s="63"/>
      <c r="H99" s="64"/>
      <c r="I99" s="61"/>
      <c r="J99" s="62"/>
      <c r="K99" s="63">
        <v>4.58</v>
      </c>
      <c r="L99" s="64">
        <v>4</v>
      </c>
      <c r="M99" s="61">
        <v>2</v>
      </c>
      <c r="N99" s="62">
        <v>1</v>
      </c>
      <c r="O99" s="63">
        <v>4.5</v>
      </c>
      <c r="P99" s="64">
        <v>1</v>
      </c>
      <c r="Q99" s="61"/>
      <c r="R99" s="62"/>
      <c r="S99" s="63">
        <v>25</v>
      </c>
      <c r="T99" s="64">
        <v>31</v>
      </c>
      <c r="U99" s="61">
        <v>9</v>
      </c>
      <c r="V99" s="62">
        <v>4</v>
      </c>
    </row>
    <row r="100" spans="1:22" s="124" customFormat="1" ht="22.5" thickTop="1" thickBot="1" x14ac:dyDescent="0.5">
      <c r="A100" s="212" t="s">
        <v>1</v>
      </c>
      <c r="B100" s="213"/>
      <c r="C100" s="84">
        <f t="shared" ref="C100:V100" si="3">SUM(C32:C99)</f>
        <v>123</v>
      </c>
      <c r="D100" s="84">
        <f t="shared" si="3"/>
        <v>25</v>
      </c>
      <c r="E100" s="84" t="e">
        <f t="shared" si="3"/>
        <v>#REF!</v>
      </c>
      <c r="F100" s="84" t="e">
        <f t="shared" si="3"/>
        <v>#REF!</v>
      </c>
      <c r="G100" s="120">
        <f t="shared" si="3"/>
        <v>0</v>
      </c>
      <c r="H100" s="121">
        <f t="shared" si="3"/>
        <v>0</v>
      </c>
      <c r="I100" s="118">
        <f t="shared" si="3"/>
        <v>1.25</v>
      </c>
      <c r="J100" s="119">
        <f t="shared" si="3"/>
        <v>3</v>
      </c>
      <c r="K100" s="120">
        <f t="shared" si="3"/>
        <v>116.64</v>
      </c>
      <c r="L100" s="121">
        <f t="shared" si="3"/>
        <v>19</v>
      </c>
      <c r="M100" s="118">
        <f t="shared" si="3"/>
        <v>119.25</v>
      </c>
      <c r="N100" s="119">
        <f t="shared" si="3"/>
        <v>17</v>
      </c>
      <c r="O100" s="120">
        <f t="shared" si="3"/>
        <v>32.230000000000004</v>
      </c>
      <c r="P100" s="121">
        <f t="shared" si="3"/>
        <v>20</v>
      </c>
      <c r="Q100" s="118">
        <f t="shared" si="3"/>
        <v>30.75</v>
      </c>
      <c r="R100" s="119">
        <f t="shared" si="3"/>
        <v>20</v>
      </c>
      <c r="S100" s="120">
        <f t="shared" si="3"/>
        <v>43.5</v>
      </c>
      <c r="T100" s="121">
        <f t="shared" si="3"/>
        <v>40</v>
      </c>
      <c r="U100" s="118">
        <f t="shared" si="3"/>
        <v>14.75</v>
      </c>
      <c r="V100" s="119">
        <f t="shared" si="3"/>
        <v>9</v>
      </c>
    </row>
    <row r="101" spans="1:22" s="124" customFormat="1" ht="21.75" thickTop="1" x14ac:dyDescent="0.45">
      <c r="A101" s="55"/>
      <c r="B101" s="73" t="s">
        <v>47</v>
      </c>
      <c r="C101" s="86"/>
      <c r="D101" s="87"/>
      <c r="E101" s="86"/>
      <c r="F101" s="87"/>
      <c r="G101" s="108"/>
      <c r="H101" s="109"/>
      <c r="I101" s="112"/>
      <c r="J101" s="113"/>
      <c r="K101" s="108"/>
      <c r="L101" s="109"/>
      <c r="M101" s="112"/>
      <c r="N101" s="113"/>
      <c r="O101" s="108"/>
      <c r="P101" s="109"/>
      <c r="Q101" s="112"/>
      <c r="R101" s="113"/>
      <c r="S101" s="108"/>
      <c r="T101" s="109"/>
      <c r="U101" s="112"/>
      <c r="V101" s="113"/>
    </row>
    <row r="102" spans="1:22" s="124" customFormat="1" ht="21" x14ac:dyDescent="0.45">
      <c r="A102" s="90">
        <v>1</v>
      </c>
      <c r="B102" s="81" t="s">
        <v>206</v>
      </c>
      <c r="C102" s="57"/>
      <c r="D102" s="58"/>
      <c r="E102" s="57" t="e">
        <f>G102+I102+K102+M102+O102+Q102+S102+U102+#REF!+#REF!</f>
        <v>#REF!</v>
      </c>
      <c r="F102" s="58" t="e">
        <f>H102+J102+L102+N102+P102+R102+T102+V102+#REF!+#REF!</f>
        <v>#REF!</v>
      </c>
      <c r="G102" s="63"/>
      <c r="H102" s="64"/>
      <c r="I102" s="61"/>
      <c r="J102" s="62"/>
      <c r="K102" s="63"/>
      <c r="L102" s="64"/>
      <c r="M102" s="61"/>
      <c r="N102" s="62"/>
      <c r="O102" s="63"/>
      <c r="P102" s="64"/>
      <c r="Q102" s="61"/>
      <c r="R102" s="62"/>
      <c r="S102" s="63"/>
      <c r="T102" s="64"/>
      <c r="U102" s="61"/>
      <c r="V102" s="62"/>
    </row>
    <row r="103" spans="1:22" s="124" customFormat="1" ht="21" x14ac:dyDescent="0.45">
      <c r="A103" s="90">
        <v>2</v>
      </c>
      <c r="B103" s="81" t="s">
        <v>207</v>
      </c>
      <c r="C103" s="57"/>
      <c r="D103" s="58"/>
      <c r="E103" s="57" t="e">
        <f>G103+I103+K103+M103+O103+Q103+S103+U103+#REF!+#REF!</f>
        <v>#REF!</v>
      </c>
      <c r="F103" s="58" t="e">
        <f>H103+J103+L103+N103+P103+R103+T103+V103+#REF!+#REF!</f>
        <v>#REF!</v>
      </c>
      <c r="G103" s="63"/>
      <c r="H103" s="64"/>
      <c r="I103" s="61"/>
      <c r="J103" s="62"/>
      <c r="K103" s="63"/>
      <c r="L103" s="64"/>
      <c r="M103" s="61"/>
      <c r="N103" s="62"/>
      <c r="O103" s="63"/>
      <c r="P103" s="64"/>
      <c r="Q103" s="61"/>
      <c r="R103" s="62"/>
      <c r="S103" s="63"/>
      <c r="T103" s="64"/>
      <c r="U103" s="61"/>
      <c r="V103" s="62"/>
    </row>
    <row r="104" spans="1:22" s="124" customFormat="1" ht="21" x14ac:dyDescent="0.45">
      <c r="A104" s="90">
        <v>3</v>
      </c>
      <c r="B104" s="81" t="s">
        <v>49</v>
      </c>
      <c r="C104" s="57"/>
      <c r="D104" s="58"/>
      <c r="E104" s="57" t="e">
        <f>G104+I104+K104+M104+O104+Q104+S104+U104+#REF!+#REF!</f>
        <v>#REF!</v>
      </c>
      <c r="F104" s="58" t="e">
        <f>H104+J104+L104+N104+P104+R104+T104+V104+#REF!+#REF!</f>
        <v>#REF!</v>
      </c>
      <c r="G104" s="63"/>
      <c r="H104" s="64"/>
      <c r="I104" s="61"/>
      <c r="J104" s="62"/>
      <c r="K104" s="63"/>
      <c r="L104" s="64"/>
      <c r="M104" s="61"/>
      <c r="N104" s="62"/>
      <c r="O104" s="63"/>
      <c r="P104" s="64"/>
      <c r="Q104" s="61"/>
      <c r="R104" s="62"/>
      <c r="S104" s="63"/>
      <c r="T104" s="64"/>
      <c r="U104" s="61"/>
      <c r="V104" s="62"/>
    </row>
    <row r="105" spans="1:22" s="124" customFormat="1" ht="21" x14ac:dyDescent="0.45">
      <c r="A105" s="90">
        <v>4</v>
      </c>
      <c r="B105" s="81" t="s">
        <v>50</v>
      </c>
      <c r="C105" s="57">
        <v>1.75</v>
      </c>
      <c r="D105" s="58">
        <v>1</v>
      </c>
      <c r="E105" s="57" t="e">
        <f>G105+I105+K105+M105+O105+Q105+S105+U105+#REF!+#REF!</f>
        <v>#REF!</v>
      </c>
      <c r="F105" s="58" t="e">
        <f>H105+J105+L105+N105+P105+R105+T105+V105+#REF!+#REF!</f>
        <v>#REF!</v>
      </c>
      <c r="G105" s="63"/>
      <c r="H105" s="64"/>
      <c r="I105" s="61"/>
      <c r="J105" s="62"/>
      <c r="K105" s="63"/>
      <c r="L105" s="64"/>
      <c r="M105" s="61"/>
      <c r="N105" s="62"/>
      <c r="O105" s="63"/>
      <c r="P105" s="64"/>
      <c r="Q105" s="61">
        <v>3.5</v>
      </c>
      <c r="R105" s="62">
        <v>1</v>
      </c>
      <c r="S105" s="63"/>
      <c r="T105" s="64"/>
      <c r="U105" s="61"/>
      <c r="V105" s="62"/>
    </row>
    <row r="106" spans="1:22" s="124" customFormat="1" ht="21" x14ac:dyDescent="0.45">
      <c r="A106" s="90">
        <v>5</v>
      </c>
      <c r="B106" s="81" t="s">
        <v>52</v>
      </c>
      <c r="C106" s="57">
        <v>2</v>
      </c>
      <c r="D106" s="58">
        <v>1</v>
      </c>
      <c r="E106" s="57" t="e">
        <f>G106+I106+K106+M106+O106+Q106+S106+U106+#REF!+#REF!</f>
        <v>#REF!</v>
      </c>
      <c r="F106" s="58" t="e">
        <f>H106+J106+L106+N106+P106+R106+T106+V106+#REF!+#REF!</f>
        <v>#REF!</v>
      </c>
      <c r="G106" s="63"/>
      <c r="H106" s="64"/>
      <c r="I106" s="61"/>
      <c r="J106" s="62"/>
      <c r="K106" s="63"/>
      <c r="L106" s="64"/>
      <c r="M106" s="61"/>
      <c r="N106" s="62"/>
      <c r="O106" s="63">
        <v>2</v>
      </c>
      <c r="P106" s="64">
        <v>1</v>
      </c>
      <c r="Q106" s="61"/>
      <c r="R106" s="62"/>
      <c r="S106" s="63"/>
      <c r="T106" s="64"/>
      <c r="U106" s="61"/>
      <c r="V106" s="62"/>
    </row>
    <row r="107" spans="1:22" s="124" customFormat="1" ht="21" x14ac:dyDescent="0.45">
      <c r="A107" s="90">
        <v>6</v>
      </c>
      <c r="B107" s="81" t="s">
        <v>208</v>
      </c>
      <c r="C107" s="57"/>
      <c r="D107" s="58"/>
      <c r="E107" s="57" t="e">
        <f>G107+I107+K107+M107+O107+Q107+S107+U107+#REF!+#REF!</f>
        <v>#REF!</v>
      </c>
      <c r="F107" s="58" t="e">
        <f>H107+J107+L107+N107+P107+R107+T107+V107+#REF!+#REF!</f>
        <v>#REF!</v>
      </c>
      <c r="G107" s="63"/>
      <c r="H107" s="64"/>
      <c r="I107" s="61"/>
      <c r="J107" s="62"/>
      <c r="K107" s="63"/>
      <c r="L107" s="64"/>
      <c r="M107" s="61"/>
      <c r="N107" s="62"/>
      <c r="O107" s="63"/>
      <c r="P107" s="64"/>
      <c r="Q107" s="61"/>
      <c r="R107" s="62"/>
      <c r="S107" s="63"/>
      <c r="T107" s="64"/>
      <c r="U107" s="61"/>
      <c r="V107" s="62"/>
    </row>
    <row r="108" spans="1:22" s="124" customFormat="1" ht="21" x14ac:dyDescent="0.45">
      <c r="A108" s="90">
        <v>7</v>
      </c>
      <c r="B108" s="81" t="s">
        <v>51</v>
      </c>
      <c r="C108" s="57"/>
      <c r="D108" s="58"/>
      <c r="E108" s="57" t="e">
        <f>G108+I108+K108+M108+O108+Q108+S108+U108+#REF!+#REF!</f>
        <v>#REF!</v>
      </c>
      <c r="F108" s="58" t="e">
        <f>H108+J108+L108+N108+P108+R108+T108+V108+#REF!+#REF!</f>
        <v>#REF!</v>
      </c>
      <c r="G108" s="63"/>
      <c r="H108" s="64"/>
      <c r="I108" s="61"/>
      <c r="J108" s="62"/>
      <c r="K108" s="63"/>
      <c r="L108" s="64"/>
      <c r="M108" s="61"/>
      <c r="N108" s="62"/>
      <c r="O108" s="63">
        <v>1</v>
      </c>
      <c r="P108" s="64">
        <v>1</v>
      </c>
      <c r="Q108" s="61">
        <v>9</v>
      </c>
      <c r="R108" s="62">
        <v>1</v>
      </c>
      <c r="S108" s="63"/>
      <c r="T108" s="64"/>
      <c r="U108" s="61"/>
      <c r="V108" s="62"/>
    </row>
    <row r="109" spans="1:22" s="124" customFormat="1" ht="21" x14ac:dyDescent="0.45">
      <c r="A109" s="90">
        <v>8</v>
      </c>
      <c r="B109" s="81" t="s">
        <v>209</v>
      </c>
      <c r="C109" s="57"/>
      <c r="D109" s="58"/>
      <c r="E109" s="57" t="e">
        <f>G109+I109+K109+M109+O109+Q109+S109+U109+#REF!+#REF!</f>
        <v>#REF!</v>
      </c>
      <c r="F109" s="58" t="e">
        <f>H109+J109+L109+N109+P109+R109+T109+V109+#REF!+#REF!</f>
        <v>#REF!</v>
      </c>
      <c r="G109" s="63"/>
      <c r="H109" s="64"/>
      <c r="I109" s="61"/>
      <c r="J109" s="62"/>
      <c r="K109" s="63"/>
      <c r="L109" s="64"/>
      <c r="M109" s="61"/>
      <c r="N109" s="62"/>
      <c r="O109" s="63"/>
      <c r="P109" s="64"/>
      <c r="Q109" s="61"/>
      <c r="R109" s="62"/>
      <c r="S109" s="63"/>
      <c r="T109" s="64"/>
      <c r="U109" s="61"/>
      <c r="V109" s="62"/>
    </row>
    <row r="110" spans="1:22" s="124" customFormat="1" ht="21" x14ac:dyDescent="0.45">
      <c r="A110" s="90">
        <v>9</v>
      </c>
      <c r="B110" s="81" t="s">
        <v>48</v>
      </c>
      <c r="C110" s="57">
        <v>30</v>
      </c>
      <c r="D110" s="58">
        <v>5</v>
      </c>
      <c r="E110" s="57" t="e">
        <f>G110+I110+K110+M110+O110+Q110+S110+U110+#REF!+#REF!</f>
        <v>#REF!</v>
      </c>
      <c r="F110" s="58" t="e">
        <f>H110+J110+L110+N110+P110+R110+T110+V110+#REF!+#REF!</f>
        <v>#REF!</v>
      </c>
      <c r="G110" s="63"/>
      <c r="H110" s="64"/>
      <c r="I110" s="61">
        <v>8</v>
      </c>
      <c r="J110" s="62">
        <v>2</v>
      </c>
      <c r="K110" s="63"/>
      <c r="L110" s="64"/>
      <c r="M110" s="61"/>
      <c r="N110" s="62"/>
      <c r="O110" s="63">
        <v>9</v>
      </c>
      <c r="P110" s="64">
        <v>1</v>
      </c>
      <c r="Q110" s="61">
        <v>49</v>
      </c>
      <c r="R110" s="62">
        <v>4</v>
      </c>
      <c r="S110" s="63">
        <v>4</v>
      </c>
      <c r="T110" s="64">
        <v>1</v>
      </c>
      <c r="U110" s="61">
        <v>60</v>
      </c>
      <c r="V110" s="62">
        <v>3</v>
      </c>
    </row>
    <row r="111" spans="1:22" s="124" customFormat="1" ht="21" x14ac:dyDescent="0.45">
      <c r="A111" s="90">
        <v>10</v>
      </c>
      <c r="B111" s="81" t="s">
        <v>210</v>
      </c>
      <c r="C111" s="57"/>
      <c r="D111" s="58"/>
      <c r="E111" s="57" t="e">
        <f>G111+I111+K111+M111+O111+Q111+S111+U111+#REF!+#REF!</f>
        <v>#REF!</v>
      </c>
      <c r="F111" s="58" t="e">
        <f>H111+J111+L111+N111+P111+R111+T111+V111+#REF!+#REF!</f>
        <v>#REF!</v>
      </c>
      <c r="G111" s="63"/>
      <c r="H111" s="64"/>
      <c r="I111" s="61"/>
      <c r="J111" s="62"/>
      <c r="K111" s="63"/>
      <c r="L111" s="64"/>
      <c r="M111" s="61"/>
      <c r="N111" s="62"/>
      <c r="O111" s="63"/>
      <c r="P111" s="64"/>
      <c r="Q111" s="61"/>
      <c r="R111" s="62"/>
      <c r="S111" s="63"/>
      <c r="T111" s="64"/>
      <c r="U111" s="61"/>
      <c r="V111" s="62"/>
    </row>
    <row r="112" spans="1:22" s="124" customFormat="1" ht="21" x14ac:dyDescent="0.45">
      <c r="A112" s="90">
        <v>11</v>
      </c>
      <c r="B112" s="81" t="s">
        <v>211</v>
      </c>
      <c r="C112" s="57"/>
      <c r="D112" s="58"/>
      <c r="E112" s="57" t="e">
        <f>G112+I112+K112+M112+O112+Q112+S112+U112+#REF!+#REF!</f>
        <v>#REF!</v>
      </c>
      <c r="F112" s="58" t="e">
        <f>H112+J112+L112+N112+P112+R112+T112+V112+#REF!+#REF!</f>
        <v>#REF!</v>
      </c>
      <c r="G112" s="63"/>
      <c r="H112" s="64"/>
      <c r="I112" s="61"/>
      <c r="J112" s="62"/>
      <c r="K112" s="63"/>
      <c r="L112" s="64"/>
      <c r="M112" s="61"/>
      <c r="N112" s="62"/>
      <c r="O112" s="63"/>
      <c r="P112" s="64"/>
      <c r="Q112" s="61"/>
      <c r="R112" s="62"/>
      <c r="S112" s="63"/>
      <c r="T112" s="64"/>
      <c r="U112" s="61"/>
      <c r="V112" s="62"/>
    </row>
    <row r="113" spans="1:22" s="124" customFormat="1" ht="21" x14ac:dyDescent="0.45">
      <c r="A113" s="90">
        <v>12</v>
      </c>
      <c r="B113" s="81" t="s">
        <v>212</v>
      </c>
      <c r="C113" s="57"/>
      <c r="D113" s="58"/>
      <c r="E113" s="57" t="e">
        <f>G113+I113+K113+M113+O113+Q113+S113+U113+#REF!+#REF!</f>
        <v>#REF!</v>
      </c>
      <c r="F113" s="58" t="e">
        <f>H113+J113+L113+N113+P113+R113+T113+V113+#REF!+#REF!</f>
        <v>#REF!</v>
      </c>
      <c r="G113" s="63"/>
      <c r="H113" s="64"/>
      <c r="I113" s="61"/>
      <c r="J113" s="62"/>
      <c r="K113" s="63"/>
      <c r="L113" s="64"/>
      <c r="M113" s="61"/>
      <c r="N113" s="62"/>
      <c r="O113" s="63"/>
      <c r="P113" s="64"/>
      <c r="Q113" s="61"/>
      <c r="R113" s="62"/>
      <c r="S113" s="63"/>
      <c r="T113" s="64"/>
      <c r="U113" s="61"/>
      <c r="V113" s="62"/>
    </row>
    <row r="114" spans="1:22" s="124" customFormat="1" ht="21" x14ac:dyDescent="0.45">
      <c r="A114" s="90">
        <v>13</v>
      </c>
      <c r="B114" s="81" t="s">
        <v>53</v>
      </c>
      <c r="C114" s="57">
        <v>3.25</v>
      </c>
      <c r="D114" s="58">
        <v>3</v>
      </c>
      <c r="E114" s="57" t="e">
        <f>G114+I114+K114+M114+O114+Q114+S114+U114+#REF!+#REF!</f>
        <v>#REF!</v>
      </c>
      <c r="F114" s="58" t="e">
        <f>H114+J114+L114+N114+P114+R114+T114+V114+#REF!+#REF!</f>
        <v>#REF!</v>
      </c>
      <c r="G114" s="63"/>
      <c r="H114" s="64"/>
      <c r="I114" s="61"/>
      <c r="J114" s="62"/>
      <c r="K114" s="63"/>
      <c r="L114" s="64"/>
      <c r="M114" s="61"/>
      <c r="N114" s="62"/>
      <c r="O114" s="63"/>
      <c r="P114" s="64"/>
      <c r="Q114" s="61">
        <v>5.25</v>
      </c>
      <c r="R114" s="62">
        <v>5</v>
      </c>
      <c r="S114" s="63"/>
      <c r="T114" s="64"/>
      <c r="U114" s="61"/>
      <c r="V114" s="62"/>
    </row>
    <row r="115" spans="1:22" s="124" customFormat="1" ht="21.75" thickBot="1" x14ac:dyDescent="0.5">
      <c r="A115" s="90">
        <v>14</v>
      </c>
      <c r="B115" s="81" t="s">
        <v>263</v>
      </c>
      <c r="C115" s="57"/>
      <c r="D115" s="58"/>
      <c r="E115" s="57" t="e">
        <f>G115+I115+K115+M115+O115+Q115+S115+U115+#REF!+#REF!</f>
        <v>#REF!</v>
      </c>
      <c r="F115" s="58" t="e">
        <f>H115+J115+L115+N115+P115+R115+T115+V115+#REF!+#REF!</f>
        <v>#REF!</v>
      </c>
      <c r="G115" s="63"/>
      <c r="H115" s="64"/>
      <c r="I115" s="61"/>
      <c r="J115" s="62"/>
      <c r="K115" s="63"/>
      <c r="L115" s="64"/>
      <c r="M115" s="61"/>
      <c r="N115" s="62"/>
      <c r="O115" s="63"/>
      <c r="P115" s="64"/>
      <c r="Q115" s="61"/>
      <c r="R115" s="62"/>
      <c r="S115" s="63"/>
      <c r="T115" s="64"/>
      <c r="U115" s="61"/>
      <c r="V115" s="62"/>
    </row>
    <row r="116" spans="1:22" s="124" customFormat="1" ht="22.5" thickTop="1" thickBot="1" x14ac:dyDescent="0.5">
      <c r="A116" s="212" t="s">
        <v>1</v>
      </c>
      <c r="B116" s="213"/>
      <c r="C116" s="84">
        <f t="shared" ref="C116:V116" si="4">SUM(C102:C115)</f>
        <v>37</v>
      </c>
      <c r="D116" s="85">
        <f t="shared" si="4"/>
        <v>10</v>
      </c>
      <c r="E116" s="84" t="e">
        <f t="shared" si="4"/>
        <v>#REF!</v>
      </c>
      <c r="F116" s="85" t="e">
        <f t="shared" si="4"/>
        <v>#REF!</v>
      </c>
      <c r="G116" s="120">
        <f t="shared" si="4"/>
        <v>0</v>
      </c>
      <c r="H116" s="121">
        <f t="shared" si="4"/>
        <v>0</v>
      </c>
      <c r="I116" s="118">
        <f t="shared" si="4"/>
        <v>8</v>
      </c>
      <c r="J116" s="119">
        <f t="shared" si="4"/>
        <v>2</v>
      </c>
      <c r="K116" s="120">
        <f t="shared" si="4"/>
        <v>0</v>
      </c>
      <c r="L116" s="121">
        <f t="shared" si="4"/>
        <v>0</v>
      </c>
      <c r="M116" s="118">
        <f t="shared" si="4"/>
        <v>0</v>
      </c>
      <c r="N116" s="119">
        <f t="shared" si="4"/>
        <v>0</v>
      </c>
      <c r="O116" s="120">
        <f t="shared" si="4"/>
        <v>12</v>
      </c>
      <c r="P116" s="121">
        <f t="shared" si="4"/>
        <v>3</v>
      </c>
      <c r="Q116" s="118">
        <f t="shared" si="4"/>
        <v>66.75</v>
      </c>
      <c r="R116" s="119">
        <f t="shared" si="4"/>
        <v>11</v>
      </c>
      <c r="S116" s="120">
        <f t="shared" si="4"/>
        <v>4</v>
      </c>
      <c r="T116" s="121">
        <f t="shared" si="4"/>
        <v>1</v>
      </c>
      <c r="U116" s="118">
        <f t="shared" si="4"/>
        <v>60</v>
      </c>
      <c r="V116" s="119">
        <f t="shared" si="4"/>
        <v>3</v>
      </c>
    </row>
    <row r="117" spans="1:22" s="124" customFormat="1" ht="21.75" thickTop="1" x14ac:dyDescent="0.45">
      <c r="A117" s="93"/>
      <c r="B117" s="94" t="s">
        <v>261</v>
      </c>
      <c r="C117" s="86"/>
      <c r="D117" s="87"/>
      <c r="E117" s="86"/>
      <c r="F117" s="87"/>
      <c r="G117" s="108"/>
      <c r="H117" s="109"/>
      <c r="I117" s="112"/>
      <c r="J117" s="113"/>
      <c r="K117" s="108"/>
      <c r="L117" s="109"/>
      <c r="M117" s="112"/>
      <c r="N117" s="113"/>
      <c r="O117" s="108"/>
      <c r="P117" s="109"/>
      <c r="Q117" s="112"/>
      <c r="R117" s="113"/>
      <c r="S117" s="108"/>
      <c r="T117" s="109"/>
      <c r="U117" s="112"/>
      <c r="V117" s="113"/>
    </row>
    <row r="118" spans="1:22" s="124" customFormat="1" ht="21" x14ac:dyDescent="0.45">
      <c r="A118" s="90">
        <v>1</v>
      </c>
      <c r="B118" s="81" t="s">
        <v>56</v>
      </c>
      <c r="C118" s="57"/>
      <c r="D118" s="58"/>
      <c r="E118" s="57" t="e">
        <f>G118+I118+K118+M118+O118+Q118+S118+U118+#REF!+#REF!</f>
        <v>#REF!</v>
      </c>
      <c r="F118" s="58" t="e">
        <f>H118+J118+L118+N118+P118+R118+T118+V118+#REF!+#REF!</f>
        <v>#REF!</v>
      </c>
      <c r="G118" s="63"/>
      <c r="H118" s="64"/>
      <c r="I118" s="61"/>
      <c r="J118" s="62"/>
      <c r="K118" s="63"/>
      <c r="L118" s="64"/>
      <c r="M118" s="61"/>
      <c r="N118" s="62"/>
      <c r="O118" s="63"/>
      <c r="P118" s="64"/>
      <c r="Q118" s="61"/>
      <c r="R118" s="62"/>
      <c r="S118" s="63"/>
      <c r="T118" s="64"/>
      <c r="U118" s="61"/>
      <c r="V118" s="62"/>
    </row>
    <row r="119" spans="1:22" s="124" customFormat="1" ht="21" x14ac:dyDescent="0.45">
      <c r="A119" s="90">
        <v>2</v>
      </c>
      <c r="B119" s="81" t="s">
        <v>57</v>
      </c>
      <c r="C119" s="57"/>
      <c r="D119" s="58"/>
      <c r="E119" s="57" t="e">
        <f>G119+I119+K119+M119+O119+Q119+S119+U119+#REF!+#REF!</f>
        <v>#REF!</v>
      </c>
      <c r="F119" s="58" t="e">
        <f>H119+J119+L119+N119+P119+R119+T119+V119+#REF!+#REF!</f>
        <v>#REF!</v>
      </c>
      <c r="G119" s="63"/>
      <c r="H119" s="64"/>
      <c r="I119" s="61"/>
      <c r="J119" s="62"/>
      <c r="K119" s="63"/>
      <c r="L119" s="64"/>
      <c r="M119" s="61"/>
      <c r="N119" s="62"/>
      <c r="O119" s="63"/>
      <c r="P119" s="64"/>
      <c r="Q119" s="61"/>
      <c r="R119" s="62"/>
      <c r="S119" s="63"/>
      <c r="T119" s="64"/>
      <c r="U119" s="61"/>
      <c r="V119" s="62"/>
    </row>
    <row r="120" spans="1:22" s="124" customFormat="1" ht="21" x14ac:dyDescent="0.45">
      <c r="A120" s="90">
        <v>3</v>
      </c>
      <c r="B120" s="81" t="s">
        <v>72</v>
      </c>
      <c r="C120" s="57"/>
      <c r="D120" s="58"/>
      <c r="E120" s="57" t="e">
        <f>G120+I120+K120+M120+O120+Q120+S120+U120+#REF!+#REF!</f>
        <v>#REF!</v>
      </c>
      <c r="F120" s="58" t="e">
        <f>H120+J120+L120+N120+P120+R120+T120+V120+#REF!+#REF!</f>
        <v>#REF!</v>
      </c>
      <c r="G120" s="63"/>
      <c r="H120" s="64"/>
      <c r="I120" s="61"/>
      <c r="J120" s="62"/>
      <c r="K120" s="63"/>
      <c r="L120" s="64"/>
      <c r="M120" s="61"/>
      <c r="N120" s="62"/>
      <c r="O120" s="63"/>
      <c r="P120" s="64"/>
      <c r="Q120" s="61"/>
      <c r="R120" s="62"/>
      <c r="S120" s="63"/>
      <c r="T120" s="64"/>
      <c r="U120" s="61"/>
      <c r="V120" s="62"/>
    </row>
    <row r="121" spans="1:22" s="124" customFormat="1" ht="21" x14ac:dyDescent="0.45">
      <c r="A121" s="90">
        <v>4</v>
      </c>
      <c r="B121" s="81" t="s">
        <v>195</v>
      </c>
      <c r="C121" s="57"/>
      <c r="D121" s="58"/>
      <c r="E121" s="57" t="e">
        <f>G121+I121+K121+M121+O121+Q121+S121+U121+#REF!+#REF!</f>
        <v>#REF!</v>
      </c>
      <c r="F121" s="58" t="e">
        <f>H121+J121+L121+N121+P121+R121+T121+V121+#REF!+#REF!</f>
        <v>#REF!</v>
      </c>
      <c r="G121" s="63"/>
      <c r="H121" s="64"/>
      <c r="I121" s="61"/>
      <c r="J121" s="62"/>
      <c r="K121" s="63">
        <v>18.75</v>
      </c>
      <c r="L121" s="64">
        <v>7</v>
      </c>
      <c r="M121" s="61"/>
      <c r="N121" s="62"/>
      <c r="O121" s="63"/>
      <c r="P121" s="64"/>
      <c r="Q121" s="61"/>
      <c r="R121" s="62"/>
      <c r="S121" s="63"/>
      <c r="T121" s="64"/>
      <c r="U121" s="61">
        <v>5</v>
      </c>
      <c r="V121" s="62">
        <v>1</v>
      </c>
    </row>
    <row r="122" spans="1:22" s="124" customFormat="1" ht="21" x14ac:dyDescent="0.45">
      <c r="A122" s="90">
        <v>5</v>
      </c>
      <c r="B122" s="81" t="s">
        <v>66</v>
      </c>
      <c r="C122" s="57"/>
      <c r="D122" s="58"/>
      <c r="E122" s="57" t="e">
        <f>G122+I122+K122+M122+O122+Q122+S122+U122+#REF!+#REF!</f>
        <v>#REF!</v>
      </c>
      <c r="F122" s="58" t="e">
        <f>H122+J122+L122+N122+P122+R122+T122+V122+#REF!+#REF!</f>
        <v>#REF!</v>
      </c>
      <c r="G122" s="63"/>
      <c r="H122" s="64"/>
      <c r="I122" s="61"/>
      <c r="J122" s="62"/>
      <c r="K122" s="63"/>
      <c r="L122" s="64"/>
      <c r="M122" s="61"/>
      <c r="N122" s="62"/>
      <c r="O122" s="63"/>
      <c r="P122" s="64"/>
      <c r="Q122" s="61"/>
      <c r="R122" s="62"/>
      <c r="S122" s="63"/>
      <c r="T122" s="64"/>
      <c r="U122" s="61"/>
      <c r="V122" s="62"/>
    </row>
    <row r="123" spans="1:22" s="124" customFormat="1" ht="21" x14ac:dyDescent="0.45">
      <c r="A123" s="90">
        <v>6</v>
      </c>
      <c r="B123" s="81" t="s">
        <v>196</v>
      </c>
      <c r="C123" s="57"/>
      <c r="D123" s="58"/>
      <c r="E123" s="57" t="e">
        <f>G123+I123+K123+M123+O123+Q123+S123+U123+#REF!+#REF!</f>
        <v>#REF!</v>
      </c>
      <c r="F123" s="58" t="e">
        <f>H123+J123+L123+N123+P123+R123+T123+V123+#REF!+#REF!</f>
        <v>#REF!</v>
      </c>
      <c r="G123" s="63"/>
      <c r="H123" s="64"/>
      <c r="I123" s="61"/>
      <c r="J123" s="62"/>
      <c r="K123" s="63"/>
      <c r="L123" s="64"/>
      <c r="M123" s="61"/>
      <c r="N123" s="62"/>
      <c r="O123" s="63"/>
      <c r="P123" s="64"/>
      <c r="Q123" s="61"/>
      <c r="R123" s="62"/>
      <c r="S123" s="63"/>
      <c r="T123" s="64"/>
      <c r="U123" s="61"/>
      <c r="V123" s="62"/>
    </row>
    <row r="124" spans="1:22" s="124" customFormat="1" ht="21" x14ac:dyDescent="0.45">
      <c r="A124" s="90">
        <v>7</v>
      </c>
      <c r="B124" s="81" t="s">
        <v>197</v>
      </c>
      <c r="C124" s="57">
        <v>5</v>
      </c>
      <c r="D124" s="58">
        <v>1</v>
      </c>
      <c r="E124" s="57" t="e">
        <f>G124+I124+K124+M124+O124+Q124+S124+U124+#REF!+#REF!</f>
        <v>#REF!</v>
      </c>
      <c r="F124" s="58" t="e">
        <f>H124+J124+L124+N124+P124+R124+T124+V124+#REF!+#REF!</f>
        <v>#REF!</v>
      </c>
      <c r="G124" s="63"/>
      <c r="H124" s="64"/>
      <c r="I124" s="61"/>
      <c r="J124" s="62"/>
      <c r="K124" s="63"/>
      <c r="L124" s="64"/>
      <c r="M124" s="61"/>
      <c r="N124" s="62"/>
      <c r="O124" s="63">
        <v>10</v>
      </c>
      <c r="P124" s="64">
        <v>1</v>
      </c>
      <c r="Q124" s="61"/>
      <c r="R124" s="62"/>
      <c r="S124" s="63"/>
      <c r="T124" s="64"/>
      <c r="U124" s="61"/>
      <c r="V124" s="62"/>
    </row>
    <row r="125" spans="1:22" s="124" customFormat="1" ht="21" x14ac:dyDescent="0.45">
      <c r="A125" s="90">
        <v>8</v>
      </c>
      <c r="B125" s="81" t="s">
        <v>69</v>
      </c>
      <c r="C125" s="57"/>
      <c r="D125" s="58"/>
      <c r="E125" s="57" t="e">
        <f>G125+I125+K125+M125+O125+Q125+S125+U125+#REF!+#REF!</f>
        <v>#REF!</v>
      </c>
      <c r="F125" s="58" t="e">
        <f>H125+J125+L125+N125+P125+R125+T125+V125+#REF!+#REF!</f>
        <v>#REF!</v>
      </c>
      <c r="G125" s="63"/>
      <c r="H125" s="64"/>
      <c r="I125" s="61"/>
      <c r="J125" s="62"/>
      <c r="K125" s="63"/>
      <c r="L125" s="64"/>
      <c r="M125" s="61"/>
      <c r="N125" s="62"/>
      <c r="O125" s="63"/>
      <c r="P125" s="64"/>
      <c r="Q125" s="61"/>
      <c r="R125" s="62"/>
      <c r="S125" s="63"/>
      <c r="T125" s="64"/>
      <c r="U125" s="61"/>
      <c r="V125" s="62"/>
    </row>
    <row r="126" spans="1:22" s="124" customFormat="1" ht="21" x14ac:dyDescent="0.45">
      <c r="A126" s="90">
        <v>9</v>
      </c>
      <c r="B126" s="81" t="s">
        <v>198</v>
      </c>
      <c r="C126" s="57"/>
      <c r="D126" s="58"/>
      <c r="E126" s="57" t="e">
        <f>G126+I126+K126+M126+O126+Q126+S126+U126+#REF!+#REF!</f>
        <v>#REF!</v>
      </c>
      <c r="F126" s="58" t="e">
        <f>H126+J126+L126+N126+P126+R126+T126+V126+#REF!+#REF!</f>
        <v>#REF!</v>
      </c>
      <c r="G126" s="63"/>
      <c r="H126" s="64"/>
      <c r="I126" s="61"/>
      <c r="J126" s="62"/>
      <c r="K126" s="63"/>
      <c r="L126" s="64"/>
      <c r="M126" s="61"/>
      <c r="N126" s="62"/>
      <c r="O126" s="63"/>
      <c r="P126" s="64"/>
      <c r="Q126" s="61"/>
      <c r="R126" s="62"/>
      <c r="S126" s="63"/>
      <c r="T126" s="64"/>
      <c r="U126" s="61"/>
      <c r="V126" s="62"/>
    </row>
    <row r="127" spans="1:22" s="124" customFormat="1" ht="21" x14ac:dyDescent="0.45">
      <c r="A127" s="90">
        <v>10</v>
      </c>
      <c r="B127" s="81" t="s">
        <v>61</v>
      </c>
      <c r="C127" s="57"/>
      <c r="D127" s="58"/>
      <c r="E127" s="57" t="e">
        <f>G127+I127+K127+M127+O127+Q127+S127+U127+#REF!+#REF!</f>
        <v>#REF!</v>
      </c>
      <c r="F127" s="58" t="e">
        <f>H127+J127+L127+N127+P127+R127+T127+V127+#REF!+#REF!</f>
        <v>#REF!</v>
      </c>
      <c r="G127" s="63"/>
      <c r="H127" s="64"/>
      <c r="I127" s="61"/>
      <c r="J127" s="62"/>
      <c r="K127" s="63"/>
      <c r="L127" s="64"/>
      <c r="M127" s="61"/>
      <c r="N127" s="62"/>
      <c r="O127" s="63"/>
      <c r="P127" s="64"/>
      <c r="Q127" s="61"/>
      <c r="R127" s="62"/>
      <c r="S127" s="63"/>
      <c r="T127" s="64"/>
      <c r="U127" s="61"/>
      <c r="V127" s="62"/>
    </row>
    <row r="128" spans="1:22" s="124" customFormat="1" ht="21" x14ac:dyDescent="0.45">
      <c r="A128" s="90">
        <v>11</v>
      </c>
      <c r="B128" s="81" t="s">
        <v>65</v>
      </c>
      <c r="C128" s="57"/>
      <c r="D128" s="58"/>
      <c r="E128" s="57" t="e">
        <f>G128+I128+K128+M128+O128+Q128+S128+U128+#REF!+#REF!</f>
        <v>#REF!</v>
      </c>
      <c r="F128" s="58" t="e">
        <f>H128+J128+L128+N128+P128+R128+T128+V128+#REF!+#REF!</f>
        <v>#REF!</v>
      </c>
      <c r="G128" s="63"/>
      <c r="H128" s="64"/>
      <c r="I128" s="61"/>
      <c r="J128" s="62"/>
      <c r="K128" s="63"/>
      <c r="L128" s="64"/>
      <c r="M128" s="61"/>
      <c r="N128" s="62"/>
      <c r="O128" s="63"/>
      <c r="P128" s="64"/>
      <c r="Q128" s="61"/>
      <c r="R128" s="62"/>
      <c r="S128" s="63"/>
      <c r="T128" s="64"/>
      <c r="U128" s="61"/>
      <c r="V128" s="62"/>
    </row>
    <row r="129" spans="1:22" s="124" customFormat="1" ht="21" x14ac:dyDescent="0.45">
      <c r="A129" s="90">
        <v>12</v>
      </c>
      <c r="B129" s="81" t="s">
        <v>199</v>
      </c>
      <c r="C129" s="57"/>
      <c r="D129" s="58"/>
      <c r="E129" s="57" t="e">
        <f>G129+I129+K129+M129+O129+Q129+S129+U129+#REF!+#REF!</f>
        <v>#REF!</v>
      </c>
      <c r="F129" s="58" t="e">
        <f>H129+J129+L129+N129+P129+R129+T129+V129+#REF!+#REF!</f>
        <v>#REF!</v>
      </c>
      <c r="G129" s="63"/>
      <c r="H129" s="64"/>
      <c r="I129" s="61"/>
      <c r="J129" s="62"/>
      <c r="K129" s="63"/>
      <c r="L129" s="64"/>
      <c r="M129" s="61"/>
      <c r="N129" s="62"/>
      <c r="O129" s="63"/>
      <c r="P129" s="64"/>
      <c r="Q129" s="61"/>
      <c r="R129" s="62"/>
      <c r="S129" s="63"/>
      <c r="T129" s="64"/>
      <c r="U129" s="61"/>
      <c r="V129" s="62"/>
    </row>
    <row r="130" spans="1:22" s="124" customFormat="1" ht="21" x14ac:dyDescent="0.45">
      <c r="A130" s="90">
        <v>13</v>
      </c>
      <c r="B130" s="81" t="s">
        <v>67</v>
      </c>
      <c r="C130" s="57"/>
      <c r="D130" s="58"/>
      <c r="E130" s="57" t="e">
        <f>G130+I130+K130+M130+O130+Q130+S130+U130+#REF!+#REF!</f>
        <v>#REF!</v>
      </c>
      <c r="F130" s="58" t="e">
        <f>H130+J130+L130+N130+P130+R130+T130+V130+#REF!+#REF!</f>
        <v>#REF!</v>
      </c>
      <c r="G130" s="63"/>
      <c r="H130" s="64"/>
      <c r="I130" s="61"/>
      <c r="J130" s="62"/>
      <c r="K130" s="63"/>
      <c r="L130" s="64"/>
      <c r="M130" s="61"/>
      <c r="N130" s="62"/>
      <c r="O130" s="63"/>
      <c r="P130" s="64"/>
      <c r="Q130" s="61"/>
      <c r="R130" s="62"/>
      <c r="S130" s="63"/>
      <c r="T130" s="64"/>
      <c r="U130" s="61"/>
      <c r="V130" s="62"/>
    </row>
    <row r="131" spans="1:22" s="124" customFormat="1" ht="21" x14ac:dyDescent="0.45">
      <c r="A131" s="90">
        <v>14</v>
      </c>
      <c r="B131" s="81" t="s">
        <v>62</v>
      </c>
      <c r="C131" s="57"/>
      <c r="D131" s="58"/>
      <c r="E131" s="57" t="e">
        <f>G131+I131+K131+M131+O131+Q131+S131+U131+#REF!+#REF!</f>
        <v>#REF!</v>
      </c>
      <c r="F131" s="58" t="e">
        <f>H131+J131+L131+N131+P131+R131+T131+V131+#REF!+#REF!</f>
        <v>#REF!</v>
      </c>
      <c r="G131" s="63"/>
      <c r="H131" s="64"/>
      <c r="I131" s="61"/>
      <c r="J131" s="62"/>
      <c r="K131" s="63"/>
      <c r="L131" s="64"/>
      <c r="M131" s="61"/>
      <c r="N131" s="62"/>
      <c r="O131" s="63"/>
      <c r="P131" s="64"/>
      <c r="Q131" s="61"/>
      <c r="R131" s="62"/>
      <c r="S131" s="63"/>
      <c r="T131" s="64"/>
      <c r="U131" s="61"/>
      <c r="V131" s="62"/>
    </row>
    <row r="132" spans="1:22" s="124" customFormat="1" ht="21" x14ac:dyDescent="0.45">
      <c r="A132" s="90">
        <v>15</v>
      </c>
      <c r="B132" s="81" t="s">
        <v>70</v>
      </c>
      <c r="C132" s="57">
        <v>1471</v>
      </c>
      <c r="D132" s="58">
        <v>129</v>
      </c>
      <c r="E132" s="57" t="e">
        <f>G132+I132+K132+M132+O132+Q132+S132+U132+#REF!+#REF!</f>
        <v>#REF!</v>
      </c>
      <c r="F132" s="58" t="e">
        <f>H132+J132+L132+N132+P132+R132+T132+V132+#REF!+#REF!</f>
        <v>#REF!</v>
      </c>
      <c r="G132" s="63"/>
      <c r="H132" s="64"/>
      <c r="I132" s="61"/>
      <c r="J132" s="62"/>
      <c r="K132" s="63">
        <v>85</v>
      </c>
      <c r="L132" s="64">
        <v>11</v>
      </c>
      <c r="M132" s="61">
        <v>60</v>
      </c>
      <c r="N132" s="62">
        <v>5</v>
      </c>
      <c r="O132" s="63"/>
      <c r="P132" s="64"/>
      <c r="Q132" s="61"/>
      <c r="R132" s="62"/>
      <c r="S132" s="63">
        <v>1798</v>
      </c>
      <c r="T132" s="64">
        <v>152</v>
      </c>
      <c r="U132" s="61">
        <v>452</v>
      </c>
      <c r="V132" s="62">
        <v>22</v>
      </c>
    </row>
    <row r="133" spans="1:22" s="124" customFormat="1" ht="21" x14ac:dyDescent="0.45">
      <c r="A133" s="90">
        <v>16</v>
      </c>
      <c r="B133" s="81" t="s">
        <v>200</v>
      </c>
      <c r="C133" s="57"/>
      <c r="D133" s="58"/>
      <c r="E133" s="57" t="e">
        <f>G133+I133+K133+M133+O133+Q133+S133+U133+#REF!+#REF!</f>
        <v>#REF!</v>
      </c>
      <c r="F133" s="58" t="e">
        <f>H133+J133+L133+N133+P133+R133+T133+V133+#REF!+#REF!</f>
        <v>#REF!</v>
      </c>
      <c r="G133" s="63"/>
      <c r="H133" s="64"/>
      <c r="I133" s="61"/>
      <c r="J133" s="62"/>
      <c r="K133" s="63"/>
      <c r="L133" s="64"/>
      <c r="M133" s="61"/>
      <c r="N133" s="62"/>
      <c r="O133" s="63"/>
      <c r="P133" s="64"/>
      <c r="Q133" s="61"/>
      <c r="R133" s="62"/>
      <c r="S133" s="63"/>
      <c r="T133" s="64"/>
      <c r="U133" s="61"/>
      <c r="V133" s="62"/>
    </row>
    <row r="134" spans="1:22" s="124" customFormat="1" ht="21" x14ac:dyDescent="0.45">
      <c r="A134" s="90">
        <v>17</v>
      </c>
      <c r="B134" s="95" t="s">
        <v>201</v>
      </c>
      <c r="C134" s="57"/>
      <c r="D134" s="58"/>
      <c r="E134" s="57" t="e">
        <f>G134+I134+K134+M134+O134+Q134+S134+U134+#REF!+#REF!</f>
        <v>#REF!</v>
      </c>
      <c r="F134" s="58" t="e">
        <f>H134+J134+L134+N134+P134+R134+T134+V134+#REF!+#REF!</f>
        <v>#REF!</v>
      </c>
      <c r="G134" s="63"/>
      <c r="H134" s="64"/>
      <c r="I134" s="61"/>
      <c r="J134" s="62"/>
      <c r="K134" s="63"/>
      <c r="L134" s="64"/>
      <c r="M134" s="61"/>
      <c r="N134" s="62"/>
      <c r="O134" s="63"/>
      <c r="P134" s="64"/>
      <c r="Q134" s="61"/>
      <c r="R134" s="62"/>
      <c r="S134" s="63"/>
      <c r="T134" s="64"/>
      <c r="U134" s="61"/>
      <c r="V134" s="62"/>
    </row>
    <row r="135" spans="1:22" s="124" customFormat="1" ht="21" x14ac:dyDescent="0.45">
      <c r="A135" s="90">
        <v>18</v>
      </c>
      <c r="B135" s="95" t="s">
        <v>264</v>
      </c>
      <c r="C135" s="57"/>
      <c r="D135" s="58"/>
      <c r="E135" s="57" t="e">
        <f>G135+I135+K135+M135+O135+Q135+S135+U135+#REF!+#REF!</f>
        <v>#REF!</v>
      </c>
      <c r="F135" s="58" t="e">
        <f>H135+J135+L135+N135+P135+R135+T135+V135+#REF!+#REF!</f>
        <v>#REF!</v>
      </c>
      <c r="G135" s="63"/>
      <c r="H135" s="64"/>
      <c r="I135" s="61"/>
      <c r="J135" s="62"/>
      <c r="K135" s="63"/>
      <c r="L135" s="64"/>
      <c r="M135" s="61"/>
      <c r="N135" s="62"/>
      <c r="O135" s="63"/>
      <c r="P135" s="64"/>
      <c r="Q135" s="61"/>
      <c r="R135" s="62"/>
      <c r="S135" s="63"/>
      <c r="T135" s="64"/>
      <c r="U135" s="61"/>
      <c r="V135" s="62"/>
    </row>
    <row r="136" spans="1:22" s="124" customFormat="1" ht="21" x14ac:dyDescent="0.45">
      <c r="A136" s="90">
        <v>19</v>
      </c>
      <c r="B136" s="81" t="s">
        <v>68</v>
      </c>
      <c r="C136" s="57">
        <v>50.75</v>
      </c>
      <c r="D136" s="58">
        <v>8</v>
      </c>
      <c r="E136" s="57" t="e">
        <f>G136+I136+K136+M136+O136+Q136+S136+U136+#REF!+#REF!</f>
        <v>#REF!</v>
      </c>
      <c r="F136" s="58" t="e">
        <f>H136+J136+L136+N136+P136+R136+T136+V136+#REF!+#REF!</f>
        <v>#REF!</v>
      </c>
      <c r="G136" s="63"/>
      <c r="H136" s="64"/>
      <c r="I136" s="61"/>
      <c r="J136" s="62"/>
      <c r="K136" s="63"/>
      <c r="L136" s="64"/>
      <c r="M136" s="61">
        <v>15</v>
      </c>
      <c r="N136" s="62">
        <v>20</v>
      </c>
      <c r="O136" s="63">
        <v>115</v>
      </c>
      <c r="P136" s="64">
        <v>33</v>
      </c>
      <c r="Q136" s="61"/>
      <c r="R136" s="62"/>
      <c r="S136" s="63"/>
      <c r="T136" s="64"/>
      <c r="U136" s="61"/>
      <c r="V136" s="62"/>
    </row>
    <row r="137" spans="1:22" s="124" customFormat="1" ht="21" x14ac:dyDescent="0.35">
      <c r="A137" s="209" t="s">
        <v>0</v>
      </c>
      <c r="B137" s="209" t="s">
        <v>165</v>
      </c>
      <c r="C137" s="214" t="s">
        <v>298</v>
      </c>
      <c r="D137" s="215"/>
      <c r="E137" s="214" t="s">
        <v>299</v>
      </c>
      <c r="F137" s="215"/>
      <c r="G137" s="216" t="s">
        <v>300</v>
      </c>
      <c r="H137" s="217"/>
      <c r="I137" s="207" t="s">
        <v>301</v>
      </c>
      <c r="J137" s="208"/>
      <c r="K137" s="216" t="s">
        <v>302</v>
      </c>
      <c r="L137" s="217"/>
      <c r="M137" s="207" t="s">
        <v>303</v>
      </c>
      <c r="N137" s="208"/>
      <c r="O137" s="216" t="s">
        <v>304</v>
      </c>
      <c r="P137" s="217"/>
      <c r="Q137" s="207" t="s">
        <v>305</v>
      </c>
      <c r="R137" s="208"/>
      <c r="S137" s="216" t="s">
        <v>306</v>
      </c>
      <c r="T137" s="217"/>
      <c r="U137" s="207" t="s">
        <v>307</v>
      </c>
      <c r="V137" s="208"/>
    </row>
    <row r="138" spans="1:22" s="124" customFormat="1" ht="21" x14ac:dyDescent="0.35">
      <c r="A138" s="210"/>
      <c r="B138" s="210"/>
      <c r="C138" s="214" t="s">
        <v>1</v>
      </c>
      <c r="D138" s="215"/>
      <c r="E138" s="214" t="s">
        <v>1</v>
      </c>
      <c r="F138" s="215"/>
      <c r="G138" s="223" t="s">
        <v>1</v>
      </c>
      <c r="H138" s="224"/>
      <c r="I138" s="218" t="s">
        <v>1</v>
      </c>
      <c r="J138" s="219"/>
      <c r="K138" s="223" t="s">
        <v>1</v>
      </c>
      <c r="L138" s="224"/>
      <c r="M138" s="218" t="s">
        <v>1</v>
      </c>
      <c r="N138" s="219"/>
      <c r="O138" s="223" t="s">
        <v>1</v>
      </c>
      <c r="P138" s="224"/>
      <c r="Q138" s="218" t="s">
        <v>1</v>
      </c>
      <c r="R138" s="219"/>
      <c r="S138" s="223" t="s">
        <v>1</v>
      </c>
      <c r="T138" s="224"/>
      <c r="U138" s="218" t="s">
        <v>1</v>
      </c>
      <c r="V138" s="219"/>
    </row>
    <row r="139" spans="1:22" s="124" customFormat="1" ht="21" x14ac:dyDescent="0.35">
      <c r="A139" s="211"/>
      <c r="B139" s="211"/>
      <c r="C139" s="47" t="s">
        <v>2</v>
      </c>
      <c r="D139" s="155" t="s">
        <v>3</v>
      </c>
      <c r="E139" s="171" t="s">
        <v>2</v>
      </c>
      <c r="F139" s="155" t="s">
        <v>3</v>
      </c>
      <c r="G139" s="48" t="s">
        <v>2</v>
      </c>
      <c r="H139" s="49" t="s">
        <v>3</v>
      </c>
      <c r="I139" s="50" t="s">
        <v>2</v>
      </c>
      <c r="J139" s="51" t="s">
        <v>145</v>
      </c>
      <c r="K139" s="49" t="s">
        <v>2</v>
      </c>
      <c r="L139" s="49" t="s">
        <v>3</v>
      </c>
      <c r="M139" s="50" t="s">
        <v>2</v>
      </c>
      <c r="N139" s="51" t="s">
        <v>145</v>
      </c>
      <c r="O139" s="48" t="s">
        <v>2</v>
      </c>
      <c r="P139" s="49" t="s">
        <v>145</v>
      </c>
      <c r="Q139" s="50" t="s">
        <v>2</v>
      </c>
      <c r="R139" s="51" t="s">
        <v>145</v>
      </c>
      <c r="S139" s="49" t="s">
        <v>2</v>
      </c>
      <c r="T139" s="49" t="s">
        <v>3</v>
      </c>
      <c r="U139" s="50" t="s">
        <v>2</v>
      </c>
      <c r="V139" s="51" t="s">
        <v>145</v>
      </c>
    </row>
    <row r="140" spans="1:22" s="124" customFormat="1" ht="21" x14ac:dyDescent="0.45">
      <c r="A140" s="90">
        <v>20</v>
      </c>
      <c r="B140" s="81" t="s">
        <v>71</v>
      </c>
      <c r="C140" s="57"/>
      <c r="D140" s="58"/>
      <c r="E140" s="57" t="e">
        <f>G140+I140+K140+M140+O140+Q140+S140+U140+#REF!+#REF!</f>
        <v>#REF!</v>
      </c>
      <c r="F140" s="58" t="e">
        <f>H140+J140+L140+N140+P140+R140+T140+V140+#REF!+#REF!</f>
        <v>#REF!</v>
      </c>
      <c r="G140" s="63"/>
      <c r="H140" s="64"/>
      <c r="I140" s="61"/>
      <c r="J140" s="62"/>
      <c r="K140" s="63"/>
      <c r="L140" s="64"/>
      <c r="M140" s="61"/>
      <c r="N140" s="62"/>
      <c r="O140" s="63"/>
      <c r="P140" s="64"/>
      <c r="Q140" s="61"/>
      <c r="R140" s="62"/>
      <c r="S140" s="63"/>
      <c r="T140" s="64"/>
      <c r="U140" s="61"/>
      <c r="V140" s="62"/>
    </row>
    <row r="141" spans="1:22" s="124" customFormat="1" ht="21" x14ac:dyDescent="0.45">
      <c r="A141" s="90">
        <v>21</v>
      </c>
      <c r="B141" s="81" t="s">
        <v>270</v>
      </c>
      <c r="C141" s="57"/>
      <c r="D141" s="58"/>
      <c r="E141" s="57" t="e">
        <f>G141+I141+K141+M141+O141+Q141+S141+U141+#REF!+#REF!</f>
        <v>#REF!</v>
      </c>
      <c r="F141" s="58" t="e">
        <f>H141+J141+L141+N141+P141+R141+T141+V141+#REF!+#REF!</f>
        <v>#REF!</v>
      </c>
      <c r="G141" s="63"/>
      <c r="H141" s="64"/>
      <c r="I141" s="61"/>
      <c r="J141" s="62"/>
      <c r="K141" s="63"/>
      <c r="L141" s="64"/>
      <c r="M141" s="61"/>
      <c r="N141" s="62"/>
      <c r="O141" s="63"/>
      <c r="P141" s="64"/>
      <c r="Q141" s="61"/>
      <c r="R141" s="62"/>
      <c r="S141" s="63"/>
      <c r="T141" s="64"/>
      <c r="U141" s="61"/>
      <c r="V141" s="62"/>
    </row>
    <row r="142" spans="1:22" s="124" customFormat="1" ht="21" x14ac:dyDescent="0.45">
      <c r="A142" s="90">
        <v>22</v>
      </c>
      <c r="B142" s="81" t="s">
        <v>63</v>
      </c>
      <c r="C142" s="57"/>
      <c r="D142" s="58"/>
      <c r="E142" s="57" t="e">
        <f>G142+I142+K142+M142+O142+Q142+S142+U142+#REF!+#REF!</f>
        <v>#REF!</v>
      </c>
      <c r="F142" s="58" t="e">
        <f>H142+J142+L142+N142+P142+R142+T142+V142+#REF!+#REF!</f>
        <v>#REF!</v>
      </c>
      <c r="G142" s="63"/>
      <c r="H142" s="64"/>
      <c r="I142" s="61"/>
      <c r="J142" s="62"/>
      <c r="K142" s="63"/>
      <c r="L142" s="64"/>
      <c r="M142" s="61"/>
      <c r="N142" s="62"/>
      <c r="O142" s="63"/>
      <c r="P142" s="64"/>
      <c r="Q142" s="61"/>
      <c r="R142" s="62"/>
      <c r="S142" s="63"/>
      <c r="T142" s="64"/>
      <c r="U142" s="61"/>
      <c r="V142" s="62"/>
    </row>
    <row r="143" spans="1:22" s="124" customFormat="1" ht="21" x14ac:dyDescent="0.45">
      <c r="A143" s="90">
        <v>23</v>
      </c>
      <c r="B143" s="81" t="s">
        <v>213</v>
      </c>
      <c r="C143" s="57"/>
      <c r="D143" s="58"/>
      <c r="E143" s="57" t="e">
        <f>G143+I143+K143+M143+O143+Q143+S143+U143+#REF!+#REF!</f>
        <v>#REF!</v>
      </c>
      <c r="F143" s="58" t="e">
        <f>H143+J143+L143+N143+P143+R143+T143+V143+#REF!+#REF!</f>
        <v>#REF!</v>
      </c>
      <c r="G143" s="63"/>
      <c r="H143" s="64"/>
      <c r="I143" s="61"/>
      <c r="J143" s="62"/>
      <c r="K143" s="63"/>
      <c r="L143" s="64"/>
      <c r="M143" s="61"/>
      <c r="N143" s="62"/>
      <c r="O143" s="63"/>
      <c r="P143" s="64"/>
      <c r="Q143" s="61"/>
      <c r="R143" s="62"/>
      <c r="S143" s="63"/>
      <c r="T143" s="64"/>
      <c r="U143" s="61"/>
      <c r="V143" s="62"/>
    </row>
    <row r="144" spans="1:22" s="124" customFormat="1" ht="21" x14ac:dyDescent="0.45">
      <c r="A144" s="90">
        <v>24</v>
      </c>
      <c r="B144" s="81" t="s">
        <v>55</v>
      </c>
      <c r="C144" s="57"/>
      <c r="D144" s="58"/>
      <c r="E144" s="57" t="e">
        <f>G144+I144+K144+M144+O144+Q144+S144+U144+#REF!+#REF!</f>
        <v>#REF!</v>
      </c>
      <c r="F144" s="58" t="e">
        <f>H144+J144+L144+N144+P144+R144+T144+V144+#REF!+#REF!</f>
        <v>#REF!</v>
      </c>
      <c r="G144" s="63"/>
      <c r="H144" s="64"/>
      <c r="I144" s="61"/>
      <c r="J144" s="62"/>
      <c r="K144" s="63"/>
      <c r="L144" s="64"/>
      <c r="M144" s="61"/>
      <c r="N144" s="62"/>
      <c r="O144" s="63"/>
      <c r="P144" s="64"/>
      <c r="Q144" s="61"/>
      <c r="R144" s="62"/>
      <c r="S144" s="63"/>
      <c r="T144" s="64"/>
      <c r="U144" s="61"/>
      <c r="V144" s="62"/>
    </row>
    <row r="145" spans="1:22" s="124" customFormat="1" ht="21" x14ac:dyDescent="0.45">
      <c r="A145" s="90">
        <v>25</v>
      </c>
      <c r="B145" s="81" t="s">
        <v>58</v>
      </c>
      <c r="C145" s="57"/>
      <c r="D145" s="58"/>
      <c r="E145" s="57" t="e">
        <f>G145+I145+K145+M145+O145+Q145+S145+U145+#REF!+#REF!</f>
        <v>#REF!</v>
      </c>
      <c r="F145" s="58" t="e">
        <f>H145+J145+L145+N145+P145+R145+T145+V145+#REF!+#REF!</f>
        <v>#REF!</v>
      </c>
      <c r="G145" s="63"/>
      <c r="H145" s="64"/>
      <c r="I145" s="61"/>
      <c r="J145" s="62"/>
      <c r="K145" s="63"/>
      <c r="L145" s="64"/>
      <c r="M145" s="61"/>
      <c r="N145" s="62"/>
      <c r="O145" s="63"/>
      <c r="P145" s="64"/>
      <c r="Q145" s="61"/>
      <c r="R145" s="62"/>
      <c r="S145" s="63"/>
      <c r="T145" s="64"/>
      <c r="U145" s="61"/>
      <c r="V145" s="62"/>
    </row>
    <row r="146" spans="1:22" s="124" customFormat="1" ht="21" x14ac:dyDescent="0.45">
      <c r="A146" s="90">
        <v>26</v>
      </c>
      <c r="B146" s="81" t="s">
        <v>265</v>
      </c>
      <c r="C146" s="57"/>
      <c r="D146" s="58"/>
      <c r="E146" s="57" t="e">
        <f>G146+I146+K146+M146+O146+Q146+S146+U146+#REF!+#REF!</f>
        <v>#REF!</v>
      </c>
      <c r="F146" s="58" t="e">
        <f>H146+J146+L146+N146+P146+R146+T146+V146+#REF!+#REF!</f>
        <v>#REF!</v>
      </c>
      <c r="G146" s="63"/>
      <c r="H146" s="64"/>
      <c r="I146" s="61"/>
      <c r="J146" s="62"/>
      <c r="K146" s="63"/>
      <c r="L146" s="64"/>
      <c r="M146" s="61"/>
      <c r="N146" s="62"/>
      <c r="O146" s="63"/>
      <c r="P146" s="64"/>
      <c r="Q146" s="61"/>
      <c r="R146" s="62"/>
      <c r="S146" s="63"/>
      <c r="T146" s="64"/>
      <c r="U146" s="61"/>
      <c r="V146" s="62"/>
    </row>
    <row r="147" spans="1:22" s="124" customFormat="1" ht="21" x14ac:dyDescent="0.45">
      <c r="A147" s="90">
        <v>27</v>
      </c>
      <c r="B147" s="81" t="s">
        <v>60</v>
      </c>
      <c r="C147" s="57"/>
      <c r="D147" s="58"/>
      <c r="E147" s="57" t="e">
        <f>G147+I147+K147+M147+O147+Q147+S147+U147+#REF!+#REF!</f>
        <v>#REF!</v>
      </c>
      <c r="F147" s="58" t="e">
        <f>H147+J147+L147+N147+P147+R147+T147+V147+#REF!+#REF!</f>
        <v>#REF!</v>
      </c>
      <c r="G147" s="63"/>
      <c r="H147" s="64"/>
      <c r="I147" s="61"/>
      <c r="J147" s="62"/>
      <c r="K147" s="63"/>
      <c r="L147" s="64"/>
      <c r="M147" s="61"/>
      <c r="N147" s="62"/>
      <c r="O147" s="63"/>
      <c r="P147" s="64"/>
      <c r="Q147" s="61"/>
      <c r="R147" s="62"/>
      <c r="S147" s="63"/>
      <c r="T147" s="64"/>
      <c r="U147" s="61"/>
      <c r="V147" s="62"/>
    </row>
    <row r="148" spans="1:22" s="124" customFormat="1" ht="21" x14ac:dyDescent="0.45">
      <c r="A148" s="90">
        <v>28</v>
      </c>
      <c r="B148" s="81" t="s">
        <v>202</v>
      </c>
      <c r="C148" s="57"/>
      <c r="D148" s="58"/>
      <c r="E148" s="57" t="e">
        <f>G148+I148+K148+M148+O148+Q148+S148+U148+#REF!+#REF!</f>
        <v>#REF!</v>
      </c>
      <c r="F148" s="58" t="e">
        <f>H148+J148+L148+N148+P148+R148+T148+V148+#REF!+#REF!</f>
        <v>#REF!</v>
      </c>
      <c r="G148" s="63"/>
      <c r="H148" s="64"/>
      <c r="I148" s="61"/>
      <c r="J148" s="62"/>
      <c r="K148" s="63"/>
      <c r="L148" s="64"/>
      <c r="M148" s="61"/>
      <c r="N148" s="62"/>
      <c r="O148" s="63"/>
      <c r="P148" s="64"/>
      <c r="Q148" s="61"/>
      <c r="R148" s="62"/>
      <c r="S148" s="63"/>
      <c r="T148" s="64"/>
      <c r="U148" s="61"/>
      <c r="V148" s="62"/>
    </row>
    <row r="149" spans="1:22" s="124" customFormat="1" ht="21" x14ac:dyDescent="0.45">
      <c r="A149" s="90">
        <v>29</v>
      </c>
      <c r="B149" s="81" t="s">
        <v>54</v>
      </c>
      <c r="C149" s="57"/>
      <c r="D149" s="58"/>
      <c r="E149" s="57" t="e">
        <f>G149+I149+K149+M149+O149+Q149+S149+U149+#REF!+#REF!</f>
        <v>#REF!</v>
      </c>
      <c r="F149" s="58" t="e">
        <f>H149+J149+L149+N149+P149+R149+T149+V149+#REF!+#REF!</f>
        <v>#REF!</v>
      </c>
      <c r="G149" s="63"/>
      <c r="H149" s="64"/>
      <c r="I149" s="61"/>
      <c r="J149" s="62"/>
      <c r="K149" s="63"/>
      <c r="L149" s="64"/>
      <c r="M149" s="61"/>
      <c r="N149" s="62"/>
      <c r="O149" s="63"/>
      <c r="P149" s="64"/>
      <c r="Q149" s="61"/>
      <c r="R149" s="62"/>
      <c r="S149" s="63"/>
      <c r="T149" s="64"/>
      <c r="U149" s="61"/>
      <c r="V149" s="62"/>
    </row>
    <row r="150" spans="1:22" s="124" customFormat="1" ht="21" x14ac:dyDescent="0.45">
      <c r="A150" s="90">
        <v>30</v>
      </c>
      <c r="B150" s="81" t="s">
        <v>59</v>
      </c>
      <c r="C150" s="57"/>
      <c r="D150" s="58"/>
      <c r="E150" s="57" t="e">
        <f>G150+I150+K150+M150+O150+Q150+S150+U150+#REF!+#REF!</f>
        <v>#REF!</v>
      </c>
      <c r="F150" s="58" t="e">
        <f>H150+J150+L150+N150+P150+R150+T150+V150+#REF!+#REF!</f>
        <v>#REF!</v>
      </c>
      <c r="G150" s="63"/>
      <c r="H150" s="64"/>
      <c r="I150" s="61"/>
      <c r="J150" s="62"/>
      <c r="K150" s="63">
        <v>0.5</v>
      </c>
      <c r="L150" s="64">
        <v>1</v>
      </c>
      <c r="M150" s="61"/>
      <c r="N150" s="62"/>
      <c r="O150" s="63"/>
      <c r="P150" s="64"/>
      <c r="Q150" s="61"/>
      <c r="R150" s="62"/>
      <c r="S150" s="63">
        <v>35.75</v>
      </c>
      <c r="T150" s="64">
        <v>15</v>
      </c>
      <c r="U150" s="61">
        <v>21.25</v>
      </c>
      <c r="V150" s="62">
        <v>6</v>
      </c>
    </row>
    <row r="151" spans="1:22" s="124" customFormat="1" ht="21" x14ac:dyDescent="0.45">
      <c r="A151" s="90">
        <v>31</v>
      </c>
      <c r="B151" s="81" t="s">
        <v>147</v>
      </c>
      <c r="C151" s="57"/>
      <c r="D151" s="58"/>
      <c r="E151" s="57" t="e">
        <f>G151+I151+K151+M151+O151+Q151+S151+U151+#REF!+#REF!</f>
        <v>#REF!</v>
      </c>
      <c r="F151" s="58" t="e">
        <f>H151+J151+L151+N151+P151+R151+T151+V151+#REF!+#REF!</f>
        <v>#REF!</v>
      </c>
      <c r="G151" s="63"/>
      <c r="H151" s="64"/>
      <c r="I151" s="61"/>
      <c r="J151" s="62"/>
      <c r="K151" s="63"/>
      <c r="L151" s="64"/>
      <c r="M151" s="61"/>
      <c r="N151" s="62"/>
      <c r="O151" s="63"/>
      <c r="P151" s="64"/>
      <c r="Q151" s="61"/>
      <c r="R151" s="62"/>
      <c r="S151" s="63"/>
      <c r="T151" s="64"/>
      <c r="U151" s="61"/>
      <c r="V151" s="62"/>
    </row>
    <row r="152" spans="1:22" s="124" customFormat="1" ht="21" x14ac:dyDescent="0.45">
      <c r="A152" s="90">
        <v>32</v>
      </c>
      <c r="B152" s="81" t="s">
        <v>203</v>
      </c>
      <c r="C152" s="57"/>
      <c r="D152" s="58"/>
      <c r="E152" s="57" t="e">
        <f>G152+I152+K152+M152+O152+Q152+S152+U152+#REF!+#REF!</f>
        <v>#REF!</v>
      </c>
      <c r="F152" s="58" t="e">
        <f>H152+J152+L152+N152+P152+R152+T152+V152+#REF!+#REF!</f>
        <v>#REF!</v>
      </c>
      <c r="G152" s="63"/>
      <c r="H152" s="64"/>
      <c r="I152" s="61"/>
      <c r="J152" s="62"/>
      <c r="K152" s="63"/>
      <c r="L152" s="64"/>
      <c r="M152" s="61"/>
      <c r="N152" s="62"/>
      <c r="O152" s="63"/>
      <c r="P152" s="64"/>
      <c r="Q152" s="61"/>
      <c r="R152" s="62"/>
      <c r="S152" s="63">
        <v>99.5</v>
      </c>
      <c r="T152" s="64">
        <v>4</v>
      </c>
      <c r="U152" s="61"/>
      <c r="V152" s="62"/>
    </row>
    <row r="153" spans="1:22" s="124" customFormat="1" ht="21" x14ac:dyDescent="0.45">
      <c r="A153" s="90">
        <v>33</v>
      </c>
      <c r="B153" s="81" t="s">
        <v>204</v>
      </c>
      <c r="C153" s="57"/>
      <c r="D153" s="58"/>
      <c r="E153" s="57" t="e">
        <f>G153+I153+K153+M153+O153+Q153+S153+U153+#REF!+#REF!</f>
        <v>#REF!</v>
      </c>
      <c r="F153" s="58" t="e">
        <f>H153+J153+L153+N153+P153+R153+T153+V153+#REF!+#REF!</f>
        <v>#REF!</v>
      </c>
      <c r="G153" s="63"/>
      <c r="H153" s="64"/>
      <c r="I153" s="61"/>
      <c r="J153" s="62"/>
      <c r="K153" s="63"/>
      <c r="L153" s="64"/>
      <c r="M153" s="61"/>
      <c r="N153" s="62"/>
      <c r="O153" s="63"/>
      <c r="P153" s="64"/>
      <c r="Q153" s="61"/>
      <c r="R153" s="62"/>
      <c r="S153" s="63"/>
      <c r="T153" s="64"/>
      <c r="U153" s="61"/>
      <c r="V153" s="62"/>
    </row>
    <row r="154" spans="1:22" s="124" customFormat="1" ht="21" x14ac:dyDescent="0.45">
      <c r="A154" s="90">
        <v>34</v>
      </c>
      <c r="B154" s="81" t="s">
        <v>205</v>
      </c>
      <c r="C154" s="57"/>
      <c r="D154" s="58"/>
      <c r="E154" s="57" t="e">
        <f>G154+I154+K154+M154+O154+Q154+S154+U154+#REF!+#REF!</f>
        <v>#REF!</v>
      </c>
      <c r="F154" s="58" t="e">
        <f>H154+J154+L154+N154+P154+R154+T154+V154+#REF!+#REF!</f>
        <v>#REF!</v>
      </c>
      <c r="G154" s="63"/>
      <c r="H154" s="64"/>
      <c r="I154" s="61"/>
      <c r="J154" s="62"/>
      <c r="K154" s="63"/>
      <c r="L154" s="64"/>
      <c r="M154" s="61"/>
      <c r="N154" s="62"/>
      <c r="O154" s="63"/>
      <c r="P154" s="64"/>
      <c r="Q154" s="61"/>
      <c r="R154" s="62"/>
      <c r="S154" s="63"/>
      <c r="T154" s="64"/>
      <c r="U154" s="61"/>
      <c r="V154" s="62"/>
    </row>
    <row r="155" spans="1:22" s="124" customFormat="1" ht="21.75" thickBot="1" x14ac:dyDescent="0.5">
      <c r="A155" s="90">
        <v>35</v>
      </c>
      <c r="B155" s="81" t="s">
        <v>64</v>
      </c>
      <c r="C155" s="57"/>
      <c r="D155" s="58"/>
      <c r="E155" s="57" t="e">
        <f>G155+I155+K155+M155+O155+Q155+S155+U155+#REF!+#REF!</f>
        <v>#REF!</v>
      </c>
      <c r="F155" s="58" t="e">
        <f>H155+J155+L155+N155+P155+R155+T155+V155+#REF!+#REF!</f>
        <v>#REF!</v>
      </c>
      <c r="G155" s="63"/>
      <c r="H155" s="64"/>
      <c r="I155" s="61"/>
      <c r="J155" s="62"/>
      <c r="K155" s="63"/>
      <c r="L155" s="64"/>
      <c r="M155" s="61"/>
      <c r="N155" s="62"/>
      <c r="O155" s="63"/>
      <c r="P155" s="64"/>
      <c r="Q155" s="61"/>
      <c r="R155" s="62"/>
      <c r="S155" s="63"/>
      <c r="T155" s="64"/>
      <c r="U155" s="61"/>
      <c r="V155" s="62"/>
    </row>
    <row r="156" spans="1:22" s="124" customFormat="1" ht="22.5" thickTop="1" thickBot="1" x14ac:dyDescent="0.5">
      <c r="A156" s="212" t="s">
        <v>1</v>
      </c>
      <c r="B156" s="213"/>
      <c r="C156" s="84">
        <f t="shared" ref="C156:V156" si="5">SUM(C118:C155)</f>
        <v>1526.75</v>
      </c>
      <c r="D156" s="84">
        <f t="shared" si="5"/>
        <v>138</v>
      </c>
      <c r="E156" s="84" t="e">
        <f t="shared" si="5"/>
        <v>#REF!</v>
      </c>
      <c r="F156" s="84" t="e">
        <f t="shared" si="5"/>
        <v>#REF!</v>
      </c>
      <c r="G156" s="120">
        <f t="shared" si="5"/>
        <v>0</v>
      </c>
      <c r="H156" s="121">
        <f t="shared" si="5"/>
        <v>0</v>
      </c>
      <c r="I156" s="118">
        <f t="shared" si="5"/>
        <v>0</v>
      </c>
      <c r="J156" s="119">
        <f t="shared" si="5"/>
        <v>0</v>
      </c>
      <c r="K156" s="120">
        <f t="shared" si="5"/>
        <v>104.25</v>
      </c>
      <c r="L156" s="121">
        <f t="shared" si="5"/>
        <v>19</v>
      </c>
      <c r="M156" s="118">
        <f t="shared" si="5"/>
        <v>75</v>
      </c>
      <c r="N156" s="119">
        <f t="shared" si="5"/>
        <v>25</v>
      </c>
      <c r="O156" s="120">
        <f t="shared" si="5"/>
        <v>125</v>
      </c>
      <c r="P156" s="121">
        <f t="shared" si="5"/>
        <v>34</v>
      </c>
      <c r="Q156" s="118">
        <f t="shared" si="5"/>
        <v>0</v>
      </c>
      <c r="R156" s="119">
        <f t="shared" si="5"/>
        <v>0</v>
      </c>
      <c r="S156" s="120">
        <f t="shared" si="5"/>
        <v>1933.25</v>
      </c>
      <c r="T156" s="121">
        <f t="shared" si="5"/>
        <v>171</v>
      </c>
      <c r="U156" s="118">
        <f t="shared" si="5"/>
        <v>478.25</v>
      </c>
      <c r="V156" s="119">
        <f t="shared" si="5"/>
        <v>29</v>
      </c>
    </row>
    <row r="157" spans="1:22" s="124" customFormat="1" ht="21.75" thickTop="1" x14ac:dyDescent="0.45">
      <c r="A157" s="77"/>
      <c r="B157" s="78" t="s">
        <v>73</v>
      </c>
      <c r="C157" s="86"/>
      <c r="D157" s="87"/>
      <c r="E157" s="86"/>
      <c r="F157" s="87"/>
      <c r="G157" s="108"/>
      <c r="H157" s="109"/>
      <c r="I157" s="112"/>
      <c r="J157" s="113"/>
      <c r="K157" s="108"/>
      <c r="L157" s="109"/>
      <c r="M157" s="112"/>
      <c r="N157" s="113"/>
      <c r="O157" s="108"/>
      <c r="P157" s="109"/>
      <c r="Q157" s="112"/>
      <c r="R157" s="113"/>
      <c r="S157" s="108"/>
      <c r="T157" s="109"/>
      <c r="U157" s="112"/>
      <c r="V157" s="113"/>
    </row>
    <row r="158" spans="1:22" s="124" customFormat="1" ht="21" x14ac:dyDescent="0.45">
      <c r="A158" s="55">
        <v>1</v>
      </c>
      <c r="B158" s="96" t="s">
        <v>74</v>
      </c>
      <c r="C158" s="57"/>
      <c r="D158" s="58"/>
      <c r="E158" s="57" t="e">
        <f>G158+I158+K158+M158+O158+Q158+S158+U158+#REF!+#REF!</f>
        <v>#REF!</v>
      </c>
      <c r="F158" s="58" t="e">
        <f>H158+J158+L158+N158+P158+R158+T158+V158+#REF!+#REF!</f>
        <v>#REF!</v>
      </c>
      <c r="G158" s="63"/>
      <c r="H158" s="64"/>
      <c r="I158" s="61"/>
      <c r="J158" s="62"/>
      <c r="K158" s="63">
        <v>3</v>
      </c>
      <c r="L158" s="64">
        <v>2</v>
      </c>
      <c r="M158" s="61"/>
      <c r="N158" s="62"/>
      <c r="O158" s="63"/>
      <c r="P158" s="64"/>
      <c r="Q158" s="88"/>
      <c r="R158" s="89"/>
      <c r="S158" s="63"/>
      <c r="T158" s="64"/>
      <c r="U158" s="88"/>
      <c r="V158" s="89"/>
    </row>
    <row r="159" spans="1:22" s="124" customFormat="1" ht="21" x14ac:dyDescent="0.45">
      <c r="A159" s="55">
        <v>2</v>
      </c>
      <c r="B159" s="96" t="s">
        <v>79</v>
      </c>
      <c r="C159" s="57"/>
      <c r="D159" s="58"/>
      <c r="E159" s="57" t="e">
        <f>G159+I159+K159+M159+O159+Q159+S159+U159+#REF!+#REF!</f>
        <v>#REF!</v>
      </c>
      <c r="F159" s="58" t="e">
        <f>H159+J159+L159+N159+P159+R159+T159+V159+#REF!+#REF!</f>
        <v>#REF!</v>
      </c>
      <c r="G159" s="63"/>
      <c r="H159" s="64"/>
      <c r="I159" s="61"/>
      <c r="J159" s="62"/>
      <c r="K159" s="63"/>
      <c r="L159" s="64"/>
      <c r="M159" s="61"/>
      <c r="N159" s="62"/>
      <c r="O159" s="63"/>
      <c r="P159" s="64"/>
      <c r="Q159" s="61"/>
      <c r="R159" s="62"/>
      <c r="S159" s="63"/>
      <c r="T159" s="64"/>
      <c r="U159" s="61"/>
      <c r="V159" s="62"/>
    </row>
    <row r="160" spans="1:22" s="124" customFormat="1" ht="21" x14ac:dyDescent="0.45">
      <c r="A160" s="55">
        <v>3</v>
      </c>
      <c r="B160" s="96" t="s">
        <v>76</v>
      </c>
      <c r="C160" s="57">
        <v>75.5</v>
      </c>
      <c r="D160" s="58">
        <v>22</v>
      </c>
      <c r="E160" s="57" t="e">
        <f>G160+I160+K160+M160+O160+Q160+S160+U160+#REF!+#REF!</f>
        <v>#REF!</v>
      </c>
      <c r="F160" s="58" t="e">
        <f>H160+J160+L160+N160+P160+R160+T160+V160+#REF!+#REF!</f>
        <v>#REF!</v>
      </c>
      <c r="G160" s="63">
        <v>12</v>
      </c>
      <c r="H160" s="64">
        <v>5</v>
      </c>
      <c r="I160" s="61">
        <v>3.25</v>
      </c>
      <c r="J160" s="62">
        <v>2</v>
      </c>
      <c r="K160" s="63">
        <v>55.5</v>
      </c>
      <c r="L160" s="64">
        <v>20</v>
      </c>
      <c r="M160" s="61">
        <v>97</v>
      </c>
      <c r="N160" s="62">
        <v>36</v>
      </c>
      <c r="O160" s="63">
        <v>28</v>
      </c>
      <c r="P160" s="64">
        <v>11</v>
      </c>
      <c r="Q160" s="61">
        <v>25</v>
      </c>
      <c r="R160" s="62">
        <v>10</v>
      </c>
      <c r="S160" s="63">
        <v>126</v>
      </c>
      <c r="T160" s="64">
        <v>42</v>
      </c>
      <c r="U160" s="61">
        <v>56</v>
      </c>
      <c r="V160" s="62">
        <v>32</v>
      </c>
    </row>
    <row r="161" spans="1:22" s="124" customFormat="1" ht="21" x14ac:dyDescent="0.45">
      <c r="A161" s="55">
        <v>4</v>
      </c>
      <c r="B161" s="96" t="s">
        <v>78</v>
      </c>
      <c r="C161" s="57"/>
      <c r="D161" s="58"/>
      <c r="E161" s="57" t="e">
        <f>G161+I161+K161+M161+O161+Q161+S161+U161+#REF!+#REF!</f>
        <v>#REF!</v>
      </c>
      <c r="F161" s="58" t="e">
        <f>H161+J161+L161+N161+P161+R161+T161+V161+#REF!+#REF!</f>
        <v>#REF!</v>
      </c>
      <c r="G161" s="63"/>
      <c r="H161" s="64"/>
      <c r="I161" s="61"/>
      <c r="J161" s="62"/>
      <c r="K161" s="63">
        <v>3</v>
      </c>
      <c r="L161" s="64">
        <v>2</v>
      </c>
      <c r="M161" s="61">
        <v>39</v>
      </c>
      <c r="N161" s="62">
        <v>1</v>
      </c>
      <c r="O161" s="63">
        <v>8</v>
      </c>
      <c r="P161" s="64">
        <v>2</v>
      </c>
      <c r="Q161" s="61"/>
      <c r="R161" s="62"/>
      <c r="S161" s="63">
        <v>6</v>
      </c>
      <c r="T161" s="64">
        <v>2</v>
      </c>
      <c r="U161" s="61"/>
      <c r="V161" s="62"/>
    </row>
    <row r="162" spans="1:22" s="124" customFormat="1" ht="21" x14ac:dyDescent="0.45">
      <c r="A162" s="55">
        <v>5</v>
      </c>
      <c r="B162" s="96" t="s">
        <v>77</v>
      </c>
      <c r="C162" s="57"/>
      <c r="D162" s="58"/>
      <c r="E162" s="57" t="e">
        <f>G162+I162+K162+M162+O162+Q162+S162+U162+#REF!+#REF!</f>
        <v>#REF!</v>
      </c>
      <c r="F162" s="58" t="e">
        <f>H162+J162+L162+N162+P162+R162+T162+V162+#REF!+#REF!</f>
        <v>#REF!</v>
      </c>
      <c r="G162" s="63"/>
      <c r="H162" s="64"/>
      <c r="I162" s="61"/>
      <c r="J162" s="62"/>
      <c r="K162" s="63"/>
      <c r="L162" s="64"/>
      <c r="M162" s="61"/>
      <c r="N162" s="62"/>
      <c r="O162" s="63"/>
      <c r="P162" s="64"/>
      <c r="Q162" s="61"/>
      <c r="R162" s="62"/>
      <c r="S162" s="63"/>
      <c r="T162" s="64"/>
      <c r="U162" s="61"/>
      <c r="V162" s="62"/>
    </row>
    <row r="163" spans="1:22" s="124" customFormat="1" ht="21" x14ac:dyDescent="0.45">
      <c r="A163" s="55">
        <v>6</v>
      </c>
      <c r="B163" s="96" t="s">
        <v>75</v>
      </c>
      <c r="C163" s="57"/>
      <c r="D163" s="58"/>
      <c r="E163" s="57" t="e">
        <f>G163+I163+K163+M163+O163+Q163+S163+U163+#REF!+#REF!</f>
        <v>#REF!</v>
      </c>
      <c r="F163" s="58" t="e">
        <f>H163+J163+L163+N163+P163+R163+T163+V163+#REF!+#REF!</f>
        <v>#REF!</v>
      </c>
      <c r="G163" s="63"/>
      <c r="H163" s="64"/>
      <c r="I163" s="61"/>
      <c r="J163" s="62"/>
      <c r="K163" s="63"/>
      <c r="L163" s="64"/>
      <c r="M163" s="61"/>
      <c r="N163" s="62"/>
      <c r="O163" s="63">
        <v>24</v>
      </c>
      <c r="P163" s="64">
        <v>1</v>
      </c>
      <c r="Q163" s="61">
        <v>46</v>
      </c>
      <c r="R163" s="62">
        <v>3</v>
      </c>
      <c r="S163" s="63"/>
      <c r="T163" s="64"/>
      <c r="U163" s="61"/>
      <c r="V163" s="62"/>
    </row>
    <row r="164" spans="1:22" s="124" customFormat="1" ht="21" x14ac:dyDescent="0.45">
      <c r="A164" s="55">
        <v>7</v>
      </c>
      <c r="B164" s="96" t="s">
        <v>80</v>
      </c>
      <c r="C164" s="57">
        <v>5</v>
      </c>
      <c r="D164" s="58">
        <v>2</v>
      </c>
      <c r="E164" s="57" t="e">
        <f>G164+I164+K164+M164+O164+Q164+S164+U164+#REF!+#REF!</f>
        <v>#REF!</v>
      </c>
      <c r="F164" s="58" t="e">
        <f>H164+J164+L164+N164+P164+R164+T164+V164+#REF!+#REF!</f>
        <v>#REF!</v>
      </c>
      <c r="G164" s="63"/>
      <c r="H164" s="64"/>
      <c r="I164" s="61">
        <v>3</v>
      </c>
      <c r="J164" s="62">
        <v>1</v>
      </c>
      <c r="K164" s="63">
        <v>56</v>
      </c>
      <c r="L164" s="64">
        <v>3</v>
      </c>
      <c r="M164" s="61">
        <v>1</v>
      </c>
      <c r="N164" s="62">
        <v>1</v>
      </c>
      <c r="O164" s="63">
        <v>8.25</v>
      </c>
      <c r="P164" s="64">
        <v>2</v>
      </c>
      <c r="Q164" s="61">
        <v>3.25</v>
      </c>
      <c r="R164" s="62">
        <v>3</v>
      </c>
      <c r="S164" s="63">
        <v>14.5</v>
      </c>
      <c r="T164" s="64">
        <v>2</v>
      </c>
      <c r="U164" s="61">
        <v>1.5</v>
      </c>
      <c r="V164" s="62">
        <v>1</v>
      </c>
    </row>
    <row r="165" spans="1:22" s="124" customFormat="1" ht="21" x14ac:dyDescent="0.45">
      <c r="A165" s="55">
        <v>8</v>
      </c>
      <c r="B165" s="96" t="s">
        <v>82</v>
      </c>
      <c r="C165" s="57"/>
      <c r="D165" s="58"/>
      <c r="E165" s="57" t="e">
        <f>G165+I165+K165+M165+O165+Q165+S165+U165+#REF!+#REF!</f>
        <v>#REF!</v>
      </c>
      <c r="F165" s="58" t="e">
        <f>H165+J165+L165+N165+P165+R165+T165+V165+#REF!+#REF!</f>
        <v>#REF!</v>
      </c>
      <c r="G165" s="63"/>
      <c r="H165" s="64"/>
      <c r="I165" s="61"/>
      <c r="J165" s="62"/>
      <c r="K165" s="63"/>
      <c r="L165" s="64"/>
      <c r="M165" s="61">
        <v>3</v>
      </c>
      <c r="N165" s="62">
        <v>1</v>
      </c>
      <c r="O165" s="63"/>
      <c r="P165" s="64"/>
      <c r="Q165" s="61"/>
      <c r="R165" s="62"/>
      <c r="S165" s="63">
        <v>6.25</v>
      </c>
      <c r="T165" s="64">
        <v>1</v>
      </c>
      <c r="U165" s="61"/>
      <c r="V165" s="62"/>
    </row>
    <row r="166" spans="1:22" s="124" customFormat="1" ht="21" x14ac:dyDescent="0.45">
      <c r="A166" s="55">
        <v>9</v>
      </c>
      <c r="B166" s="96" t="s">
        <v>183</v>
      </c>
      <c r="C166" s="57"/>
      <c r="D166" s="58"/>
      <c r="E166" s="57" t="e">
        <f>G166+I166+K166+M166+O166+Q166+S166+U166+#REF!+#REF!</f>
        <v>#REF!</v>
      </c>
      <c r="F166" s="58" t="e">
        <f>H166+J166+L166+N166+P166+R166+T166+V166+#REF!+#REF!</f>
        <v>#REF!</v>
      </c>
      <c r="G166" s="63"/>
      <c r="H166" s="64"/>
      <c r="I166" s="61"/>
      <c r="J166" s="62"/>
      <c r="K166" s="63"/>
      <c r="L166" s="64"/>
      <c r="M166" s="61"/>
      <c r="N166" s="62"/>
      <c r="O166" s="63"/>
      <c r="P166" s="64"/>
      <c r="Q166" s="61"/>
      <c r="R166" s="62"/>
      <c r="S166" s="63"/>
      <c r="T166" s="64"/>
      <c r="U166" s="61"/>
      <c r="V166" s="62"/>
    </row>
    <row r="167" spans="1:22" s="124" customFormat="1" ht="21" x14ac:dyDescent="0.45">
      <c r="A167" s="55">
        <v>10</v>
      </c>
      <c r="B167" s="96" t="s">
        <v>83</v>
      </c>
      <c r="C167" s="57"/>
      <c r="D167" s="58"/>
      <c r="E167" s="57" t="e">
        <f>G167+I167+K167+M167+O167+Q167+S167+U167+#REF!+#REF!</f>
        <v>#REF!</v>
      </c>
      <c r="F167" s="58" t="e">
        <f>H167+J167+L167+N167+P167+R167+T167+V167+#REF!+#REF!</f>
        <v>#REF!</v>
      </c>
      <c r="G167" s="63"/>
      <c r="H167" s="64"/>
      <c r="I167" s="61"/>
      <c r="J167" s="62"/>
      <c r="K167" s="63"/>
      <c r="L167" s="64"/>
      <c r="M167" s="61"/>
      <c r="N167" s="62"/>
      <c r="O167" s="63"/>
      <c r="P167" s="64"/>
      <c r="Q167" s="61"/>
      <c r="R167" s="62"/>
      <c r="S167" s="63">
        <v>4</v>
      </c>
      <c r="T167" s="64">
        <v>1</v>
      </c>
      <c r="U167" s="61"/>
      <c r="V167" s="62"/>
    </row>
    <row r="168" spans="1:22" s="124" customFormat="1" ht="21" x14ac:dyDescent="0.45">
      <c r="A168" s="55">
        <v>11</v>
      </c>
      <c r="B168" s="96" t="s">
        <v>84</v>
      </c>
      <c r="C168" s="57"/>
      <c r="D168" s="58"/>
      <c r="E168" s="57" t="e">
        <f>G168+I168+K168+M168+O168+Q168+S168+U168+#REF!+#REF!</f>
        <v>#REF!</v>
      </c>
      <c r="F168" s="58" t="e">
        <f>H168+J168+L168+N168+P168+R168+T168+V168+#REF!+#REF!</f>
        <v>#REF!</v>
      </c>
      <c r="G168" s="63"/>
      <c r="H168" s="64"/>
      <c r="I168" s="61"/>
      <c r="J168" s="62"/>
      <c r="K168" s="63"/>
      <c r="L168" s="64"/>
      <c r="M168" s="61"/>
      <c r="N168" s="62"/>
      <c r="O168" s="63">
        <v>2</v>
      </c>
      <c r="P168" s="64">
        <v>1</v>
      </c>
      <c r="Q168" s="61">
        <v>0.75</v>
      </c>
      <c r="R168" s="62">
        <v>1</v>
      </c>
      <c r="S168" s="63">
        <v>5</v>
      </c>
      <c r="T168" s="64">
        <v>3</v>
      </c>
      <c r="U168" s="61"/>
      <c r="V168" s="62"/>
    </row>
    <row r="169" spans="1:22" s="124" customFormat="1" ht="21" x14ac:dyDescent="0.45">
      <c r="A169" s="55">
        <v>12</v>
      </c>
      <c r="B169" s="96" t="s">
        <v>184</v>
      </c>
      <c r="C169" s="57"/>
      <c r="D169" s="58"/>
      <c r="E169" s="57" t="e">
        <f>G169+I169+K169+M169+O169+Q169+S169+U169+#REF!+#REF!</f>
        <v>#REF!</v>
      </c>
      <c r="F169" s="58" t="e">
        <f>H169+J169+L169+N169+P169+R169+T169+V169+#REF!+#REF!</f>
        <v>#REF!</v>
      </c>
      <c r="G169" s="63"/>
      <c r="H169" s="64"/>
      <c r="I169" s="61"/>
      <c r="J169" s="62"/>
      <c r="K169" s="63"/>
      <c r="L169" s="64"/>
      <c r="M169" s="61"/>
      <c r="N169" s="62"/>
      <c r="O169" s="63"/>
      <c r="P169" s="64"/>
      <c r="Q169" s="61"/>
      <c r="R169" s="62"/>
      <c r="S169" s="63"/>
      <c r="T169" s="64"/>
      <c r="U169" s="61"/>
      <c r="V169" s="62"/>
    </row>
    <row r="170" spans="1:22" s="124" customFormat="1" ht="21" x14ac:dyDescent="0.45">
      <c r="A170" s="55">
        <v>13</v>
      </c>
      <c r="B170" s="96" t="s">
        <v>85</v>
      </c>
      <c r="C170" s="57">
        <v>0.25</v>
      </c>
      <c r="D170" s="58">
        <v>1</v>
      </c>
      <c r="E170" s="57" t="e">
        <f>G170+I170+K170+M170+O170+Q170+S170+U170+#REF!+#REF!</f>
        <v>#REF!</v>
      </c>
      <c r="F170" s="58" t="e">
        <f>H170+J170+L170+N170+P170+R170+T170+V170+#REF!+#REF!</f>
        <v>#REF!</v>
      </c>
      <c r="G170" s="63"/>
      <c r="H170" s="64"/>
      <c r="I170" s="61"/>
      <c r="J170" s="62"/>
      <c r="K170" s="63">
        <v>17</v>
      </c>
      <c r="L170" s="64">
        <v>5</v>
      </c>
      <c r="M170" s="61">
        <v>3</v>
      </c>
      <c r="N170" s="62">
        <v>1</v>
      </c>
      <c r="O170" s="63">
        <v>2</v>
      </c>
      <c r="P170" s="64">
        <v>1</v>
      </c>
      <c r="Q170" s="61"/>
      <c r="R170" s="62"/>
      <c r="S170" s="63">
        <v>2</v>
      </c>
      <c r="T170" s="64">
        <v>2</v>
      </c>
      <c r="U170" s="61">
        <v>3</v>
      </c>
      <c r="V170" s="62">
        <v>2</v>
      </c>
    </row>
    <row r="171" spans="1:22" s="124" customFormat="1" ht="21" x14ac:dyDescent="0.45">
      <c r="A171" s="55">
        <v>14</v>
      </c>
      <c r="B171" s="76" t="s">
        <v>86</v>
      </c>
      <c r="C171" s="57"/>
      <c r="D171" s="58"/>
      <c r="E171" s="57" t="e">
        <f>G171+I171+K171+M171+O171+Q171+S171+U171+#REF!+#REF!</f>
        <v>#REF!</v>
      </c>
      <c r="F171" s="58" t="e">
        <f>H171+J171+L171+N171+P171+R171+T171+V171+#REF!+#REF!</f>
        <v>#REF!</v>
      </c>
      <c r="G171" s="63"/>
      <c r="H171" s="64"/>
      <c r="I171" s="61"/>
      <c r="J171" s="62"/>
      <c r="K171" s="63"/>
      <c r="L171" s="64"/>
      <c r="M171" s="61">
        <v>1</v>
      </c>
      <c r="N171" s="62">
        <v>1</v>
      </c>
      <c r="O171" s="63"/>
      <c r="P171" s="64"/>
      <c r="Q171" s="61"/>
      <c r="R171" s="62"/>
      <c r="S171" s="63"/>
      <c r="T171" s="64"/>
      <c r="U171" s="61"/>
      <c r="V171" s="62"/>
    </row>
    <row r="172" spans="1:22" s="124" customFormat="1" ht="21" x14ac:dyDescent="0.45">
      <c r="A172" s="55">
        <v>15</v>
      </c>
      <c r="B172" s="76" t="s">
        <v>101</v>
      </c>
      <c r="C172" s="57"/>
      <c r="D172" s="58"/>
      <c r="E172" s="57" t="e">
        <f>G172+I172+K172+M172+O172+Q172+S172+U172+#REF!+#REF!</f>
        <v>#REF!</v>
      </c>
      <c r="F172" s="58" t="e">
        <f>H172+J172+L172+N172+P172+R172+T172+V172+#REF!+#REF!</f>
        <v>#REF!</v>
      </c>
      <c r="G172" s="63"/>
      <c r="H172" s="64"/>
      <c r="I172" s="61"/>
      <c r="J172" s="62"/>
      <c r="K172" s="63"/>
      <c r="L172" s="64"/>
      <c r="M172" s="61">
        <v>4</v>
      </c>
      <c r="N172" s="62">
        <v>1</v>
      </c>
      <c r="O172" s="63"/>
      <c r="P172" s="64"/>
      <c r="Q172" s="61"/>
      <c r="R172" s="62"/>
      <c r="S172" s="63">
        <v>2.25</v>
      </c>
      <c r="T172" s="64">
        <v>2</v>
      </c>
      <c r="U172" s="61"/>
      <c r="V172" s="62"/>
    </row>
    <row r="173" spans="1:22" s="124" customFormat="1" ht="21" x14ac:dyDescent="0.45">
      <c r="A173" s="55">
        <v>16</v>
      </c>
      <c r="B173" s="76" t="s">
        <v>185</v>
      </c>
      <c r="C173" s="57"/>
      <c r="D173" s="58"/>
      <c r="E173" s="57" t="e">
        <f>G173+I173+K173+M173+O173+Q173+S173+U173+#REF!+#REF!</f>
        <v>#REF!</v>
      </c>
      <c r="F173" s="58" t="e">
        <f>H173+J173+L173+N173+P173+R173+T173+V173+#REF!+#REF!</f>
        <v>#REF!</v>
      </c>
      <c r="G173" s="63"/>
      <c r="H173" s="64"/>
      <c r="I173" s="61"/>
      <c r="J173" s="62"/>
      <c r="K173" s="63"/>
      <c r="L173" s="64"/>
      <c r="M173" s="61"/>
      <c r="N173" s="62"/>
      <c r="O173" s="63"/>
      <c r="P173" s="64"/>
      <c r="Q173" s="61"/>
      <c r="R173" s="62"/>
      <c r="S173" s="63"/>
      <c r="T173" s="64"/>
      <c r="U173" s="61"/>
      <c r="V173" s="62"/>
    </row>
    <row r="174" spans="1:22" s="124" customFormat="1" ht="21" x14ac:dyDescent="0.45">
      <c r="A174" s="55">
        <v>17</v>
      </c>
      <c r="B174" s="76" t="s">
        <v>87</v>
      </c>
      <c r="C174" s="57"/>
      <c r="D174" s="58"/>
      <c r="E174" s="57" t="e">
        <f>G174+I174+K174+M174+O174+Q174+S174+U174+#REF!+#REF!</f>
        <v>#REF!</v>
      </c>
      <c r="F174" s="58" t="e">
        <f>H174+J174+L174+N174+P174+R174+T174+V174+#REF!+#REF!</f>
        <v>#REF!</v>
      </c>
      <c r="G174" s="63"/>
      <c r="H174" s="64"/>
      <c r="I174" s="61"/>
      <c r="J174" s="62"/>
      <c r="K174" s="63"/>
      <c r="L174" s="64"/>
      <c r="M174" s="61"/>
      <c r="N174" s="62"/>
      <c r="O174" s="63"/>
      <c r="P174" s="64"/>
      <c r="Q174" s="61"/>
      <c r="R174" s="62"/>
      <c r="S174" s="63"/>
      <c r="T174" s="64"/>
      <c r="U174" s="61"/>
      <c r="V174" s="62"/>
    </row>
    <row r="175" spans="1:22" s="124" customFormat="1" ht="21" x14ac:dyDescent="0.45">
      <c r="A175" s="55">
        <v>18</v>
      </c>
      <c r="B175" s="76" t="s">
        <v>148</v>
      </c>
      <c r="C175" s="57"/>
      <c r="D175" s="58"/>
      <c r="E175" s="57" t="e">
        <f>G175+I175+K175+M175+O175+Q175+S175+U175+#REF!+#REF!</f>
        <v>#REF!</v>
      </c>
      <c r="F175" s="58" t="e">
        <f>H175+J175+L175+N175+P175+R175+T175+V175+#REF!+#REF!</f>
        <v>#REF!</v>
      </c>
      <c r="G175" s="63"/>
      <c r="H175" s="64"/>
      <c r="I175" s="61"/>
      <c r="J175" s="62"/>
      <c r="K175" s="63"/>
      <c r="L175" s="64"/>
      <c r="M175" s="61"/>
      <c r="N175" s="62"/>
      <c r="O175" s="63"/>
      <c r="P175" s="64"/>
      <c r="Q175" s="61"/>
      <c r="R175" s="62"/>
      <c r="S175" s="63"/>
      <c r="T175" s="64"/>
      <c r="U175" s="61"/>
      <c r="V175" s="62"/>
    </row>
    <row r="176" spans="1:22" s="124" customFormat="1" ht="21" x14ac:dyDescent="0.45">
      <c r="A176" s="55">
        <v>19</v>
      </c>
      <c r="B176" s="76" t="s">
        <v>186</v>
      </c>
      <c r="C176" s="57"/>
      <c r="D176" s="58"/>
      <c r="E176" s="57" t="e">
        <f>G176+I176+K176+M176+O176+Q176+S176+U176+#REF!+#REF!</f>
        <v>#REF!</v>
      </c>
      <c r="F176" s="58" t="e">
        <f>H176+J176+L176+N176+P176+R176+T176+V176+#REF!+#REF!</f>
        <v>#REF!</v>
      </c>
      <c r="G176" s="63"/>
      <c r="H176" s="64"/>
      <c r="I176" s="61"/>
      <c r="J176" s="62"/>
      <c r="K176" s="63"/>
      <c r="L176" s="64"/>
      <c r="M176" s="61"/>
      <c r="N176" s="62"/>
      <c r="O176" s="63"/>
      <c r="P176" s="64"/>
      <c r="Q176" s="61"/>
      <c r="R176" s="62"/>
      <c r="S176" s="63"/>
      <c r="T176" s="64"/>
      <c r="U176" s="61"/>
      <c r="V176" s="62"/>
    </row>
    <row r="177" spans="1:97" s="124" customFormat="1" ht="21" x14ac:dyDescent="0.45">
      <c r="A177" s="55">
        <v>20</v>
      </c>
      <c r="B177" s="76" t="s">
        <v>187</v>
      </c>
      <c r="C177" s="57"/>
      <c r="D177" s="58"/>
      <c r="E177" s="57" t="e">
        <f>G177+I177+K177+M177+O177+Q177+S177+U177+#REF!+#REF!</f>
        <v>#REF!</v>
      </c>
      <c r="F177" s="58" t="e">
        <f>H177+J177+L177+N177+P177+R177+T177+V177+#REF!+#REF!</f>
        <v>#REF!</v>
      </c>
      <c r="G177" s="63"/>
      <c r="H177" s="64"/>
      <c r="I177" s="61"/>
      <c r="J177" s="62"/>
      <c r="K177" s="63"/>
      <c r="L177" s="64"/>
      <c r="M177" s="61"/>
      <c r="N177" s="62"/>
      <c r="O177" s="63"/>
      <c r="P177" s="64"/>
      <c r="Q177" s="61"/>
      <c r="R177" s="62"/>
      <c r="S177" s="63"/>
      <c r="T177" s="64"/>
      <c r="U177" s="61"/>
      <c r="V177" s="62"/>
    </row>
    <row r="178" spans="1:97" s="124" customFormat="1" ht="21" x14ac:dyDescent="0.45">
      <c r="A178" s="55">
        <v>21</v>
      </c>
      <c r="B178" s="76" t="s">
        <v>88</v>
      </c>
      <c r="C178" s="57">
        <v>19.5</v>
      </c>
      <c r="D178" s="58">
        <v>9</v>
      </c>
      <c r="E178" s="57" t="e">
        <f>G178+I178+K178+M178+O178+Q178+S178+U178+#REF!+#REF!</f>
        <v>#REF!</v>
      </c>
      <c r="F178" s="58" t="e">
        <f>H178+J178+L178+N178+P178+R178+T178+V178+#REF!+#REF!</f>
        <v>#REF!</v>
      </c>
      <c r="G178" s="63"/>
      <c r="H178" s="64"/>
      <c r="I178" s="61">
        <v>0.25</v>
      </c>
      <c r="J178" s="62">
        <v>1</v>
      </c>
      <c r="K178" s="63">
        <v>9</v>
      </c>
      <c r="L178" s="64">
        <v>5</v>
      </c>
      <c r="M178" s="61">
        <v>14.75</v>
      </c>
      <c r="N178" s="62">
        <v>6</v>
      </c>
      <c r="O178" s="63">
        <v>63</v>
      </c>
      <c r="P178" s="64">
        <v>19</v>
      </c>
      <c r="Q178" s="61">
        <v>29</v>
      </c>
      <c r="R178" s="62">
        <v>7</v>
      </c>
      <c r="S178" s="63">
        <v>40</v>
      </c>
      <c r="T178" s="64">
        <v>12</v>
      </c>
      <c r="U178" s="61">
        <v>7.5</v>
      </c>
      <c r="V178" s="62">
        <v>3</v>
      </c>
    </row>
    <row r="179" spans="1:97" s="124" customFormat="1" ht="21" x14ac:dyDescent="0.45">
      <c r="A179" s="55">
        <v>22</v>
      </c>
      <c r="B179" s="76" t="s">
        <v>188</v>
      </c>
      <c r="C179" s="57"/>
      <c r="D179" s="58"/>
      <c r="E179" s="57" t="e">
        <f>G179+I179+K179+M179+O179+Q179+S179+U179+#REF!+#REF!</f>
        <v>#REF!</v>
      </c>
      <c r="F179" s="58" t="e">
        <f>H179+J179+L179+N179+P179+R179+T179+V179+#REF!+#REF!</f>
        <v>#REF!</v>
      </c>
      <c r="G179" s="63"/>
      <c r="H179" s="64"/>
      <c r="I179" s="61"/>
      <c r="J179" s="62"/>
      <c r="K179" s="63"/>
      <c r="L179" s="64"/>
      <c r="M179" s="61"/>
      <c r="N179" s="62"/>
      <c r="O179" s="63"/>
      <c r="P179" s="64"/>
      <c r="Q179" s="61"/>
      <c r="R179" s="62"/>
      <c r="S179" s="63"/>
      <c r="T179" s="64"/>
      <c r="U179" s="61"/>
      <c r="V179" s="62"/>
    </row>
    <row r="180" spans="1:97" s="124" customFormat="1" ht="21" x14ac:dyDescent="0.45">
      <c r="A180" s="55">
        <v>23</v>
      </c>
      <c r="B180" s="76" t="s">
        <v>90</v>
      </c>
      <c r="C180" s="57">
        <v>39.75</v>
      </c>
      <c r="D180" s="58">
        <v>16</v>
      </c>
      <c r="E180" s="57" t="e">
        <f>G180+I180+K180+M180+O180+Q180+S180+U180+#REF!+#REF!</f>
        <v>#REF!</v>
      </c>
      <c r="F180" s="58" t="e">
        <f>H180+J180+L180+N180+P180+R180+T180+V180+#REF!+#REF!</f>
        <v>#REF!</v>
      </c>
      <c r="G180" s="63"/>
      <c r="H180" s="64"/>
      <c r="I180" s="61">
        <v>8</v>
      </c>
      <c r="J180" s="62">
        <v>4</v>
      </c>
      <c r="K180" s="63">
        <v>20.5</v>
      </c>
      <c r="L180" s="64">
        <v>10</v>
      </c>
      <c r="M180" s="61">
        <v>47.5</v>
      </c>
      <c r="N180" s="62">
        <v>15</v>
      </c>
      <c r="O180" s="63">
        <v>48.75</v>
      </c>
      <c r="P180" s="64">
        <v>25</v>
      </c>
      <c r="Q180" s="61">
        <v>33</v>
      </c>
      <c r="R180" s="62">
        <v>13</v>
      </c>
      <c r="S180" s="63">
        <v>65.75</v>
      </c>
      <c r="T180" s="64">
        <v>15</v>
      </c>
      <c r="U180" s="61">
        <v>63.5</v>
      </c>
      <c r="V180" s="62">
        <v>14</v>
      </c>
    </row>
    <row r="181" spans="1:97" s="124" customFormat="1" ht="21" x14ac:dyDescent="0.45">
      <c r="A181" s="55">
        <v>24</v>
      </c>
      <c r="B181" s="76" t="s">
        <v>189</v>
      </c>
      <c r="C181" s="57"/>
      <c r="D181" s="58"/>
      <c r="E181" s="57" t="e">
        <f>G181+I181+K181+M181+O181+Q181+S181+U181+#REF!+#REF!</f>
        <v>#REF!</v>
      </c>
      <c r="F181" s="58" t="e">
        <f>H181+J181+L181+N181+P181+R181+T181+V181+#REF!+#REF!</f>
        <v>#REF!</v>
      </c>
      <c r="G181" s="63"/>
      <c r="H181" s="64"/>
      <c r="I181" s="61"/>
      <c r="J181" s="62"/>
      <c r="K181" s="63"/>
      <c r="L181" s="64"/>
      <c r="M181" s="61"/>
      <c r="N181" s="62"/>
      <c r="O181" s="63"/>
      <c r="P181" s="64"/>
      <c r="Q181" s="61"/>
      <c r="R181" s="62"/>
      <c r="S181" s="63"/>
      <c r="T181" s="64"/>
      <c r="U181" s="61"/>
      <c r="V181" s="62"/>
    </row>
    <row r="182" spans="1:97" s="124" customFormat="1" ht="21" x14ac:dyDescent="0.35">
      <c r="A182" s="209" t="s">
        <v>0</v>
      </c>
      <c r="B182" s="209" t="s">
        <v>165</v>
      </c>
      <c r="C182" s="214" t="s">
        <v>298</v>
      </c>
      <c r="D182" s="215"/>
      <c r="E182" s="214" t="s">
        <v>299</v>
      </c>
      <c r="F182" s="215"/>
      <c r="G182" s="216" t="s">
        <v>300</v>
      </c>
      <c r="H182" s="217"/>
      <c r="I182" s="207" t="s">
        <v>301</v>
      </c>
      <c r="J182" s="208"/>
      <c r="K182" s="216" t="s">
        <v>302</v>
      </c>
      <c r="L182" s="217"/>
      <c r="M182" s="207" t="s">
        <v>303</v>
      </c>
      <c r="N182" s="208"/>
      <c r="O182" s="216" t="s">
        <v>304</v>
      </c>
      <c r="P182" s="217"/>
      <c r="Q182" s="207" t="s">
        <v>305</v>
      </c>
      <c r="R182" s="208"/>
      <c r="S182" s="216" t="s">
        <v>306</v>
      </c>
      <c r="T182" s="217"/>
      <c r="U182" s="207" t="s">
        <v>307</v>
      </c>
      <c r="V182" s="208"/>
    </row>
    <row r="183" spans="1:97" s="124" customFormat="1" ht="21" x14ac:dyDescent="0.35">
      <c r="A183" s="210"/>
      <c r="B183" s="210"/>
      <c r="C183" s="214" t="s">
        <v>1</v>
      </c>
      <c r="D183" s="215"/>
      <c r="E183" s="214" t="s">
        <v>1</v>
      </c>
      <c r="F183" s="215"/>
      <c r="G183" s="223" t="s">
        <v>1</v>
      </c>
      <c r="H183" s="224"/>
      <c r="I183" s="218" t="s">
        <v>1</v>
      </c>
      <c r="J183" s="219"/>
      <c r="K183" s="223" t="s">
        <v>1</v>
      </c>
      <c r="L183" s="224"/>
      <c r="M183" s="218" t="s">
        <v>1</v>
      </c>
      <c r="N183" s="219"/>
      <c r="O183" s="223" t="s">
        <v>1</v>
      </c>
      <c r="P183" s="224"/>
      <c r="Q183" s="218" t="s">
        <v>1</v>
      </c>
      <c r="R183" s="219"/>
      <c r="S183" s="223" t="s">
        <v>1</v>
      </c>
      <c r="T183" s="224"/>
      <c r="U183" s="218" t="s">
        <v>1</v>
      </c>
      <c r="V183" s="219"/>
    </row>
    <row r="184" spans="1:97" s="124" customFormat="1" ht="21" x14ac:dyDescent="0.35">
      <c r="A184" s="211"/>
      <c r="B184" s="211"/>
      <c r="C184" s="47" t="s">
        <v>2</v>
      </c>
      <c r="D184" s="155" t="s">
        <v>3</v>
      </c>
      <c r="E184" s="171" t="s">
        <v>2</v>
      </c>
      <c r="F184" s="155" t="s">
        <v>3</v>
      </c>
      <c r="G184" s="48" t="s">
        <v>2</v>
      </c>
      <c r="H184" s="49" t="s">
        <v>3</v>
      </c>
      <c r="I184" s="50" t="s">
        <v>2</v>
      </c>
      <c r="J184" s="51" t="s">
        <v>145</v>
      </c>
      <c r="K184" s="49" t="s">
        <v>2</v>
      </c>
      <c r="L184" s="49" t="s">
        <v>3</v>
      </c>
      <c r="M184" s="50" t="s">
        <v>2</v>
      </c>
      <c r="N184" s="51" t="s">
        <v>145</v>
      </c>
      <c r="O184" s="48" t="s">
        <v>2</v>
      </c>
      <c r="P184" s="49" t="s">
        <v>145</v>
      </c>
      <c r="Q184" s="50" t="s">
        <v>2</v>
      </c>
      <c r="R184" s="51" t="s">
        <v>145</v>
      </c>
      <c r="S184" s="49" t="s">
        <v>2</v>
      </c>
      <c r="T184" s="49" t="s">
        <v>3</v>
      </c>
      <c r="U184" s="50" t="s">
        <v>2</v>
      </c>
      <c r="V184" s="51" t="s">
        <v>145</v>
      </c>
    </row>
    <row r="185" spans="1:97" s="124" customFormat="1" ht="21" x14ac:dyDescent="0.45">
      <c r="A185" s="55">
        <v>25</v>
      </c>
      <c r="B185" s="76" t="s">
        <v>91</v>
      </c>
      <c r="C185" s="57"/>
      <c r="D185" s="58"/>
      <c r="E185" s="57" t="e">
        <f>G185+I185+K185+M185+O185+Q185+S185+U185+#REF!+#REF!</f>
        <v>#REF!</v>
      </c>
      <c r="F185" s="58" t="e">
        <f>H185+J185+L185+N185+P185+R185+T185+V185+#REF!+#REF!</f>
        <v>#REF!</v>
      </c>
      <c r="G185" s="63"/>
      <c r="H185" s="64"/>
      <c r="I185" s="61"/>
      <c r="J185" s="62"/>
      <c r="K185" s="63"/>
      <c r="L185" s="64"/>
      <c r="M185" s="61">
        <v>1</v>
      </c>
      <c r="N185" s="62">
        <v>1</v>
      </c>
      <c r="O185" s="63">
        <v>1</v>
      </c>
      <c r="P185" s="64">
        <v>1</v>
      </c>
      <c r="Q185" s="61">
        <v>1</v>
      </c>
      <c r="R185" s="62">
        <v>1</v>
      </c>
      <c r="S185" s="63">
        <v>10</v>
      </c>
      <c r="T185" s="64">
        <v>1</v>
      </c>
      <c r="U185" s="61"/>
      <c r="V185" s="62"/>
    </row>
    <row r="186" spans="1:97" s="124" customFormat="1" ht="21" x14ac:dyDescent="0.45">
      <c r="A186" s="55">
        <v>26</v>
      </c>
      <c r="B186" s="76" t="s">
        <v>92</v>
      </c>
      <c r="C186" s="57"/>
      <c r="D186" s="58"/>
      <c r="E186" s="57" t="e">
        <f>G186+I186+K186+M186+O186+Q186+S186+U186+#REF!+#REF!</f>
        <v>#REF!</v>
      </c>
      <c r="F186" s="58" t="e">
        <f>H186+J186+L186+N186+P186+R186+T186+V186+#REF!+#REF!</f>
        <v>#REF!</v>
      </c>
      <c r="G186" s="63"/>
      <c r="H186" s="64"/>
      <c r="I186" s="61"/>
      <c r="J186" s="62"/>
      <c r="K186" s="63">
        <v>0.25</v>
      </c>
      <c r="L186" s="64">
        <v>1</v>
      </c>
      <c r="M186" s="61"/>
      <c r="N186" s="62"/>
      <c r="O186" s="63">
        <v>4.5</v>
      </c>
      <c r="P186" s="64">
        <v>2</v>
      </c>
      <c r="Q186" s="61">
        <v>2.25</v>
      </c>
      <c r="R186" s="62">
        <v>2</v>
      </c>
      <c r="S186" s="63">
        <v>0.25</v>
      </c>
      <c r="T186" s="64">
        <v>1</v>
      </c>
      <c r="U186" s="61">
        <v>1</v>
      </c>
      <c r="V186" s="62">
        <v>1</v>
      </c>
    </row>
    <row r="187" spans="1:97" s="125" customFormat="1" ht="21" x14ac:dyDescent="0.45">
      <c r="A187" s="55">
        <v>27</v>
      </c>
      <c r="B187" s="76" t="s">
        <v>190</v>
      </c>
      <c r="C187" s="57"/>
      <c r="D187" s="58"/>
      <c r="E187" s="57" t="e">
        <f>G187+I187+K187+M187+O187+Q187+S187+U187+#REF!+#REF!</f>
        <v>#REF!</v>
      </c>
      <c r="F187" s="58" t="e">
        <f>H187+J187+L187+N187+P187+R187+T187+V187+#REF!+#REF!</f>
        <v>#REF!</v>
      </c>
      <c r="G187" s="63"/>
      <c r="H187" s="64"/>
      <c r="I187" s="61"/>
      <c r="J187" s="62"/>
      <c r="K187" s="63"/>
      <c r="L187" s="64"/>
      <c r="M187" s="61"/>
      <c r="N187" s="62"/>
      <c r="O187" s="63"/>
      <c r="P187" s="64"/>
      <c r="Q187" s="61"/>
      <c r="R187" s="62"/>
      <c r="S187" s="63"/>
      <c r="T187" s="64"/>
      <c r="U187" s="61"/>
      <c r="V187" s="62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</row>
    <row r="188" spans="1:97" s="124" customFormat="1" ht="21" x14ac:dyDescent="0.45">
      <c r="A188" s="55">
        <v>28</v>
      </c>
      <c r="B188" s="76" t="s">
        <v>191</v>
      </c>
      <c r="C188" s="57"/>
      <c r="D188" s="58"/>
      <c r="E188" s="57" t="e">
        <f>G188+I188+K188+M188+O188+Q188+S188+U188+#REF!+#REF!</f>
        <v>#REF!</v>
      </c>
      <c r="F188" s="58" t="e">
        <f>H188+J188+L188+N188+P188+R188+T188+V188+#REF!+#REF!</f>
        <v>#REF!</v>
      </c>
      <c r="G188" s="63"/>
      <c r="H188" s="64"/>
      <c r="I188" s="61"/>
      <c r="J188" s="62"/>
      <c r="K188" s="63"/>
      <c r="L188" s="64"/>
      <c r="M188" s="61"/>
      <c r="N188" s="62"/>
      <c r="O188" s="63"/>
      <c r="P188" s="64"/>
      <c r="Q188" s="61"/>
      <c r="R188" s="62"/>
      <c r="S188" s="63"/>
      <c r="T188" s="64"/>
      <c r="U188" s="61"/>
      <c r="V188" s="62"/>
    </row>
    <row r="189" spans="1:97" s="124" customFormat="1" ht="21" x14ac:dyDescent="0.45">
      <c r="A189" s="55">
        <v>29</v>
      </c>
      <c r="B189" s="76" t="s">
        <v>89</v>
      </c>
      <c r="C189" s="57"/>
      <c r="D189" s="58"/>
      <c r="E189" s="57" t="e">
        <f>G189+I189+K189+M189+O189+Q189+S189+U189+#REF!+#REF!</f>
        <v>#REF!</v>
      </c>
      <c r="F189" s="58" t="e">
        <f>H189+J189+L189+N189+P189+R189+T189+V189+#REF!+#REF!</f>
        <v>#REF!</v>
      </c>
      <c r="G189" s="63"/>
      <c r="H189" s="64"/>
      <c r="I189" s="61"/>
      <c r="J189" s="62"/>
      <c r="K189" s="63"/>
      <c r="L189" s="64"/>
      <c r="M189" s="61"/>
      <c r="N189" s="62"/>
      <c r="O189" s="63"/>
      <c r="P189" s="64"/>
      <c r="Q189" s="61"/>
      <c r="R189" s="62"/>
      <c r="S189" s="63"/>
      <c r="T189" s="64"/>
      <c r="U189" s="61"/>
      <c r="V189" s="62"/>
    </row>
    <row r="190" spans="1:97" s="124" customFormat="1" ht="21" x14ac:dyDescent="0.45">
      <c r="A190" s="55">
        <v>30</v>
      </c>
      <c r="B190" s="76" t="s">
        <v>93</v>
      </c>
      <c r="C190" s="57"/>
      <c r="D190" s="58"/>
      <c r="E190" s="57" t="e">
        <f>G190+I190+K190+M190+O190+Q190+S190+U190+#REF!+#REF!</f>
        <v>#REF!</v>
      </c>
      <c r="F190" s="58" t="e">
        <f>H190+J190+L190+N190+P190+R190+T190+V190+#REF!+#REF!</f>
        <v>#REF!</v>
      </c>
      <c r="G190" s="63"/>
      <c r="H190" s="64"/>
      <c r="I190" s="61"/>
      <c r="J190" s="62"/>
      <c r="K190" s="63"/>
      <c r="L190" s="64"/>
      <c r="M190" s="61"/>
      <c r="N190" s="62"/>
      <c r="O190" s="63"/>
      <c r="P190" s="64"/>
      <c r="Q190" s="61"/>
      <c r="R190" s="62"/>
      <c r="S190" s="63"/>
      <c r="T190" s="64"/>
      <c r="U190" s="61"/>
      <c r="V190" s="62"/>
    </row>
    <row r="191" spans="1:97" s="124" customFormat="1" ht="21" x14ac:dyDescent="0.45">
      <c r="A191" s="55">
        <v>31</v>
      </c>
      <c r="B191" s="76" t="s">
        <v>94</v>
      </c>
      <c r="C191" s="57"/>
      <c r="D191" s="58"/>
      <c r="E191" s="57" t="e">
        <f>G191+I191+K191+M191+O191+Q191+S191+U191+#REF!+#REF!</f>
        <v>#REF!</v>
      </c>
      <c r="F191" s="58" t="e">
        <f>H191+J191+L191+N191+P191+R191+T191+V191+#REF!+#REF!</f>
        <v>#REF!</v>
      </c>
      <c r="G191" s="63"/>
      <c r="H191" s="64"/>
      <c r="I191" s="61"/>
      <c r="J191" s="62"/>
      <c r="K191" s="63"/>
      <c r="L191" s="64"/>
      <c r="M191" s="61"/>
      <c r="N191" s="62"/>
      <c r="O191" s="63"/>
      <c r="P191" s="64"/>
      <c r="Q191" s="61"/>
      <c r="R191" s="62"/>
      <c r="S191" s="63"/>
      <c r="T191" s="64"/>
      <c r="U191" s="61"/>
      <c r="V191" s="62"/>
    </row>
    <row r="192" spans="1:97" s="124" customFormat="1" ht="21" x14ac:dyDescent="0.45">
      <c r="A192" s="55">
        <v>32</v>
      </c>
      <c r="B192" s="76" t="s">
        <v>95</v>
      </c>
      <c r="C192" s="57"/>
      <c r="D192" s="58"/>
      <c r="E192" s="57" t="e">
        <f>G192+I192+K192+M192+O192+Q192+S192+U192+#REF!+#REF!</f>
        <v>#REF!</v>
      </c>
      <c r="F192" s="58" t="e">
        <f>H192+J192+L192+N192+P192+R192+T192+V192+#REF!+#REF!</f>
        <v>#REF!</v>
      </c>
      <c r="G192" s="63"/>
      <c r="H192" s="64"/>
      <c r="I192" s="61"/>
      <c r="J192" s="62"/>
      <c r="K192" s="63"/>
      <c r="L192" s="64"/>
      <c r="M192" s="61"/>
      <c r="N192" s="62"/>
      <c r="O192" s="63"/>
      <c r="P192" s="64"/>
      <c r="Q192" s="61"/>
      <c r="R192" s="62"/>
      <c r="S192" s="63"/>
      <c r="T192" s="64"/>
      <c r="U192" s="61"/>
      <c r="V192" s="62"/>
    </row>
    <row r="193" spans="1:22" s="124" customFormat="1" ht="21" x14ac:dyDescent="0.45">
      <c r="A193" s="55">
        <v>33</v>
      </c>
      <c r="B193" s="76" t="s">
        <v>192</v>
      </c>
      <c r="C193" s="57"/>
      <c r="D193" s="58"/>
      <c r="E193" s="57" t="e">
        <f>G193+I193+K193+M193+O193+Q193+S193+U193+#REF!+#REF!</f>
        <v>#REF!</v>
      </c>
      <c r="F193" s="58" t="e">
        <f>H193+J193+L193+N193+P193+R193+T193+V193+#REF!+#REF!</f>
        <v>#REF!</v>
      </c>
      <c r="G193" s="63"/>
      <c r="H193" s="64"/>
      <c r="I193" s="61"/>
      <c r="J193" s="62"/>
      <c r="K193" s="63"/>
      <c r="L193" s="64"/>
      <c r="M193" s="61"/>
      <c r="N193" s="62"/>
      <c r="O193" s="63"/>
      <c r="P193" s="64"/>
      <c r="Q193" s="61"/>
      <c r="R193" s="62"/>
      <c r="S193" s="63"/>
      <c r="T193" s="64"/>
      <c r="U193" s="61"/>
      <c r="V193" s="62"/>
    </row>
    <row r="194" spans="1:22" s="124" customFormat="1" ht="21" x14ac:dyDescent="0.45">
      <c r="A194" s="55">
        <v>34</v>
      </c>
      <c r="B194" s="76" t="s">
        <v>96</v>
      </c>
      <c r="C194" s="57"/>
      <c r="D194" s="58"/>
      <c r="E194" s="57" t="e">
        <f>G194+I194+K194+M194+O194+Q194+S194+U194+#REF!+#REF!</f>
        <v>#REF!</v>
      </c>
      <c r="F194" s="58" t="e">
        <f>H194+J194+L194+N194+P194+R194+T194+V194+#REF!+#REF!</f>
        <v>#REF!</v>
      </c>
      <c r="G194" s="63"/>
      <c r="H194" s="64"/>
      <c r="I194" s="61"/>
      <c r="J194" s="62"/>
      <c r="K194" s="63"/>
      <c r="L194" s="64"/>
      <c r="M194" s="61"/>
      <c r="N194" s="62"/>
      <c r="O194" s="63"/>
      <c r="P194" s="64"/>
      <c r="Q194" s="61"/>
      <c r="R194" s="62"/>
      <c r="S194" s="63"/>
      <c r="T194" s="64"/>
      <c r="U194" s="61"/>
      <c r="V194" s="62"/>
    </row>
    <row r="195" spans="1:22" s="124" customFormat="1" ht="21" x14ac:dyDescent="0.45">
      <c r="A195" s="55">
        <v>35</v>
      </c>
      <c r="B195" s="96" t="s">
        <v>97</v>
      </c>
      <c r="C195" s="57"/>
      <c r="D195" s="58"/>
      <c r="E195" s="57" t="e">
        <f>G195+I195+K195+M195+O195+Q195+S195+U195+#REF!+#REF!</f>
        <v>#REF!</v>
      </c>
      <c r="F195" s="58" t="e">
        <f>H195+J195+L195+N195+P195+R195+T195+V195+#REF!+#REF!</f>
        <v>#REF!</v>
      </c>
      <c r="G195" s="63"/>
      <c r="H195" s="64"/>
      <c r="I195" s="61"/>
      <c r="J195" s="62"/>
      <c r="K195" s="63"/>
      <c r="L195" s="64"/>
      <c r="M195" s="61"/>
      <c r="N195" s="62"/>
      <c r="O195" s="63"/>
      <c r="P195" s="64"/>
      <c r="Q195" s="61"/>
      <c r="R195" s="62"/>
      <c r="S195" s="63"/>
      <c r="T195" s="64"/>
      <c r="U195" s="61"/>
      <c r="V195" s="62"/>
    </row>
    <row r="196" spans="1:22" s="124" customFormat="1" ht="21" x14ac:dyDescent="0.45">
      <c r="A196" s="55">
        <v>36</v>
      </c>
      <c r="B196" s="96" t="s">
        <v>193</v>
      </c>
      <c r="C196" s="57"/>
      <c r="D196" s="58"/>
      <c r="E196" s="57" t="e">
        <f>G196+I196+K196+M196+O196+Q196+S196+U196+#REF!+#REF!</f>
        <v>#REF!</v>
      </c>
      <c r="F196" s="58" t="e">
        <f>H196+J196+L196+N196+P196+R196+T196+V196+#REF!+#REF!</f>
        <v>#REF!</v>
      </c>
      <c r="G196" s="63"/>
      <c r="H196" s="64"/>
      <c r="I196" s="61"/>
      <c r="J196" s="62"/>
      <c r="K196" s="63"/>
      <c r="L196" s="64"/>
      <c r="M196" s="61"/>
      <c r="N196" s="62"/>
      <c r="O196" s="63"/>
      <c r="P196" s="64"/>
      <c r="Q196" s="61"/>
      <c r="R196" s="62"/>
      <c r="S196" s="63"/>
      <c r="T196" s="64"/>
      <c r="U196" s="61"/>
      <c r="V196" s="62"/>
    </row>
    <row r="197" spans="1:22" s="124" customFormat="1" ht="21" x14ac:dyDescent="0.45">
      <c r="A197" s="55">
        <v>37</v>
      </c>
      <c r="B197" s="96" t="s">
        <v>266</v>
      </c>
      <c r="C197" s="57"/>
      <c r="D197" s="58"/>
      <c r="E197" s="57" t="e">
        <f>G197+I197+K197+M197+O197+Q197+S197+U197+#REF!+#REF!</f>
        <v>#REF!</v>
      </c>
      <c r="F197" s="58" t="e">
        <f>H197+J197+L197+N197+P197+R197+T197+V197+#REF!+#REF!</f>
        <v>#REF!</v>
      </c>
      <c r="G197" s="63"/>
      <c r="H197" s="64"/>
      <c r="I197" s="61"/>
      <c r="J197" s="62"/>
      <c r="K197" s="63"/>
      <c r="L197" s="64"/>
      <c r="M197" s="61"/>
      <c r="N197" s="62"/>
      <c r="O197" s="63"/>
      <c r="P197" s="64"/>
      <c r="Q197" s="61"/>
      <c r="R197" s="62"/>
      <c r="S197" s="63"/>
      <c r="T197" s="64"/>
      <c r="U197" s="61"/>
      <c r="V197" s="62"/>
    </row>
    <row r="198" spans="1:22" s="124" customFormat="1" ht="21" x14ac:dyDescent="0.45">
      <c r="A198" s="55">
        <v>38</v>
      </c>
      <c r="B198" s="96" t="s">
        <v>98</v>
      </c>
      <c r="C198" s="57"/>
      <c r="D198" s="58"/>
      <c r="E198" s="57" t="e">
        <f>G198+I198+K198+M198+O198+Q198+S198+U198+#REF!+#REF!</f>
        <v>#REF!</v>
      </c>
      <c r="F198" s="58" t="e">
        <f>H198+J198+L198+N198+P198+R198+T198+V198+#REF!+#REF!</f>
        <v>#REF!</v>
      </c>
      <c r="G198" s="63"/>
      <c r="H198" s="64"/>
      <c r="I198" s="61"/>
      <c r="J198" s="62"/>
      <c r="K198" s="63"/>
      <c r="L198" s="64"/>
      <c r="M198" s="61"/>
      <c r="N198" s="62"/>
      <c r="O198" s="63"/>
      <c r="P198" s="64"/>
      <c r="Q198" s="61"/>
      <c r="R198" s="62"/>
      <c r="S198" s="63"/>
      <c r="T198" s="64"/>
      <c r="U198" s="61"/>
      <c r="V198" s="62"/>
    </row>
    <row r="199" spans="1:22" s="124" customFormat="1" ht="21" x14ac:dyDescent="0.45">
      <c r="A199" s="55">
        <v>39</v>
      </c>
      <c r="B199" s="96" t="s">
        <v>99</v>
      </c>
      <c r="C199" s="57"/>
      <c r="D199" s="58"/>
      <c r="E199" s="57" t="e">
        <f>G199+I199+K199+M199+O199+Q199+S199+U199+#REF!+#REF!</f>
        <v>#REF!</v>
      </c>
      <c r="F199" s="58" t="e">
        <f>H199+J199+L199+N199+P199+R199+T199+V199+#REF!+#REF!</f>
        <v>#REF!</v>
      </c>
      <c r="G199" s="63"/>
      <c r="H199" s="64"/>
      <c r="I199" s="61"/>
      <c r="J199" s="62"/>
      <c r="K199" s="63"/>
      <c r="L199" s="64"/>
      <c r="M199" s="61"/>
      <c r="N199" s="62"/>
      <c r="O199" s="63"/>
      <c r="P199" s="64"/>
      <c r="Q199" s="61"/>
      <c r="R199" s="62"/>
      <c r="S199" s="63"/>
      <c r="T199" s="64"/>
      <c r="U199" s="61"/>
      <c r="V199" s="62"/>
    </row>
    <row r="200" spans="1:22" s="124" customFormat="1" ht="21" x14ac:dyDescent="0.45">
      <c r="A200" s="55">
        <v>40</v>
      </c>
      <c r="B200" s="96" t="s">
        <v>194</v>
      </c>
      <c r="C200" s="57"/>
      <c r="D200" s="58"/>
      <c r="E200" s="57" t="e">
        <f>G200+I200+K200+M200+O200+Q200+S200+U200+#REF!+#REF!</f>
        <v>#REF!</v>
      </c>
      <c r="F200" s="58" t="e">
        <f>H200+J200+L200+N200+P200+R200+T200+V200+#REF!+#REF!</f>
        <v>#REF!</v>
      </c>
      <c r="G200" s="63"/>
      <c r="H200" s="64"/>
      <c r="I200" s="61"/>
      <c r="J200" s="62"/>
      <c r="K200" s="63"/>
      <c r="L200" s="64"/>
      <c r="M200" s="61"/>
      <c r="N200" s="62"/>
      <c r="O200" s="63"/>
      <c r="P200" s="64"/>
      <c r="Q200" s="61"/>
      <c r="R200" s="62"/>
      <c r="S200" s="63"/>
      <c r="T200" s="64"/>
      <c r="U200" s="61"/>
      <c r="V200" s="62"/>
    </row>
    <row r="201" spans="1:22" s="124" customFormat="1" ht="21" x14ac:dyDescent="0.45">
      <c r="A201" s="55">
        <v>41</v>
      </c>
      <c r="B201" s="96" t="s">
        <v>81</v>
      </c>
      <c r="C201" s="57"/>
      <c r="D201" s="58"/>
      <c r="E201" s="57" t="e">
        <f>G201+I201+K201+M201+O201+Q201+S201+U201+#REF!+#REF!</f>
        <v>#REF!</v>
      </c>
      <c r="F201" s="58" t="e">
        <f>H201+J201+L201+N201+P201+R201+T201+V201+#REF!+#REF!</f>
        <v>#REF!</v>
      </c>
      <c r="G201" s="63"/>
      <c r="H201" s="64"/>
      <c r="I201" s="61"/>
      <c r="J201" s="62"/>
      <c r="K201" s="63"/>
      <c r="L201" s="64"/>
      <c r="M201" s="61"/>
      <c r="N201" s="62"/>
      <c r="O201" s="63"/>
      <c r="P201" s="64"/>
      <c r="Q201" s="61"/>
      <c r="R201" s="62"/>
      <c r="S201" s="63"/>
      <c r="T201" s="64"/>
      <c r="U201" s="61"/>
      <c r="V201" s="62"/>
    </row>
    <row r="202" spans="1:22" s="124" customFormat="1" ht="21" x14ac:dyDescent="0.45">
      <c r="A202" s="55">
        <v>42</v>
      </c>
      <c r="B202" s="96" t="s">
        <v>271</v>
      </c>
      <c r="C202" s="57"/>
      <c r="D202" s="58"/>
      <c r="E202" s="57" t="e">
        <f>G202+I202+K202+M202+O202+Q202+S202+U202+#REF!+#REF!</f>
        <v>#REF!</v>
      </c>
      <c r="F202" s="58" t="e">
        <f>H202+J202+L202+N202+P202+R202+T202+V202+#REF!+#REF!</f>
        <v>#REF!</v>
      </c>
      <c r="G202" s="63"/>
      <c r="H202" s="64"/>
      <c r="I202" s="61"/>
      <c r="J202" s="62"/>
      <c r="K202" s="63"/>
      <c r="L202" s="64"/>
      <c r="M202" s="61"/>
      <c r="N202" s="62"/>
      <c r="O202" s="63"/>
      <c r="P202" s="64"/>
      <c r="Q202" s="61"/>
      <c r="R202" s="62"/>
      <c r="S202" s="63"/>
      <c r="T202" s="64"/>
      <c r="U202" s="61"/>
      <c r="V202" s="62"/>
    </row>
    <row r="203" spans="1:22" s="124" customFormat="1" ht="21" x14ac:dyDescent="0.45">
      <c r="A203" s="55">
        <v>43</v>
      </c>
      <c r="B203" s="96" t="s">
        <v>100</v>
      </c>
      <c r="C203" s="57"/>
      <c r="D203" s="58"/>
      <c r="E203" s="57" t="e">
        <f>G203+I203+K203+M203+O203+Q203+S203+U203+#REF!+#REF!</f>
        <v>#REF!</v>
      </c>
      <c r="F203" s="58" t="e">
        <f>H203+J203+L203+N203+P203+R203+T203+V203+#REF!+#REF!</f>
        <v>#REF!</v>
      </c>
      <c r="G203" s="63"/>
      <c r="H203" s="64"/>
      <c r="I203" s="61"/>
      <c r="J203" s="62"/>
      <c r="K203" s="63"/>
      <c r="L203" s="64"/>
      <c r="M203" s="61"/>
      <c r="N203" s="62"/>
      <c r="O203" s="63"/>
      <c r="P203" s="64"/>
      <c r="Q203" s="61"/>
      <c r="R203" s="62"/>
      <c r="S203" s="63"/>
      <c r="T203" s="64"/>
      <c r="U203" s="61"/>
      <c r="V203" s="62"/>
    </row>
    <row r="204" spans="1:22" s="124" customFormat="1" ht="21.75" thickBot="1" x14ac:dyDescent="0.5">
      <c r="A204" s="55">
        <v>44</v>
      </c>
      <c r="B204" s="96" t="s">
        <v>102</v>
      </c>
      <c r="C204" s="57">
        <v>34</v>
      </c>
      <c r="D204" s="58">
        <v>6</v>
      </c>
      <c r="E204" s="57" t="e">
        <f>G204+I204+K204+M204+O204+Q204+S204+U204+#REF!+#REF!</f>
        <v>#REF!</v>
      </c>
      <c r="F204" s="58" t="e">
        <f>H204+J204+L204+N204+P204+R204+T204+V204+#REF!+#REF!</f>
        <v>#REF!</v>
      </c>
      <c r="G204" s="63">
        <v>0.14000000000000001</v>
      </c>
      <c r="H204" s="64">
        <v>1</v>
      </c>
      <c r="I204" s="61"/>
      <c r="J204" s="62"/>
      <c r="K204" s="63">
        <v>5.75</v>
      </c>
      <c r="L204" s="64">
        <v>4</v>
      </c>
      <c r="M204" s="61">
        <v>7</v>
      </c>
      <c r="N204" s="62">
        <v>2</v>
      </c>
      <c r="O204" s="63"/>
      <c r="P204" s="64"/>
      <c r="Q204" s="61"/>
      <c r="R204" s="62"/>
      <c r="S204" s="63">
        <v>5</v>
      </c>
      <c r="T204" s="64">
        <v>3</v>
      </c>
      <c r="U204" s="61">
        <v>40.75</v>
      </c>
      <c r="V204" s="62">
        <v>7</v>
      </c>
    </row>
    <row r="205" spans="1:22" s="124" customFormat="1" ht="22.5" thickTop="1" thickBot="1" x14ac:dyDescent="0.5">
      <c r="A205" s="212" t="s">
        <v>1</v>
      </c>
      <c r="B205" s="213"/>
      <c r="C205" s="84">
        <f t="shared" ref="C205:V205" si="6">SUM(C158:C204)</f>
        <v>174</v>
      </c>
      <c r="D205" s="84">
        <f t="shared" si="6"/>
        <v>56</v>
      </c>
      <c r="E205" s="84" t="e">
        <f t="shared" si="6"/>
        <v>#REF!</v>
      </c>
      <c r="F205" s="84" t="e">
        <f t="shared" si="6"/>
        <v>#REF!</v>
      </c>
      <c r="G205" s="120">
        <f t="shared" si="6"/>
        <v>12.14</v>
      </c>
      <c r="H205" s="120">
        <f t="shared" si="6"/>
        <v>6</v>
      </c>
      <c r="I205" s="118">
        <f t="shared" si="6"/>
        <v>14.5</v>
      </c>
      <c r="J205" s="118">
        <f t="shared" si="6"/>
        <v>8</v>
      </c>
      <c r="K205" s="120">
        <f t="shared" si="6"/>
        <v>170</v>
      </c>
      <c r="L205" s="120">
        <f t="shared" si="6"/>
        <v>52</v>
      </c>
      <c r="M205" s="118">
        <f t="shared" si="6"/>
        <v>218.25</v>
      </c>
      <c r="N205" s="118">
        <f t="shared" si="6"/>
        <v>66</v>
      </c>
      <c r="O205" s="120">
        <f t="shared" si="6"/>
        <v>189.5</v>
      </c>
      <c r="P205" s="120">
        <f t="shared" si="6"/>
        <v>65</v>
      </c>
      <c r="Q205" s="118">
        <f t="shared" si="6"/>
        <v>140.25</v>
      </c>
      <c r="R205" s="118">
        <f t="shared" si="6"/>
        <v>40</v>
      </c>
      <c r="S205" s="120">
        <f t="shared" si="6"/>
        <v>287</v>
      </c>
      <c r="T205" s="120">
        <f t="shared" si="6"/>
        <v>87</v>
      </c>
      <c r="U205" s="118">
        <f t="shared" si="6"/>
        <v>173.25</v>
      </c>
      <c r="V205" s="118">
        <f t="shared" si="6"/>
        <v>60</v>
      </c>
    </row>
    <row r="206" spans="1:22" s="124" customFormat="1" ht="21.75" thickTop="1" x14ac:dyDescent="0.45">
      <c r="A206" s="77"/>
      <c r="B206" s="78" t="s">
        <v>103</v>
      </c>
      <c r="C206" s="86"/>
      <c r="D206" s="87"/>
      <c r="E206" s="86"/>
      <c r="F206" s="87"/>
      <c r="G206" s="108"/>
      <c r="H206" s="109"/>
      <c r="I206" s="112"/>
      <c r="J206" s="113"/>
      <c r="K206" s="108"/>
      <c r="L206" s="109"/>
      <c r="M206" s="112"/>
      <c r="N206" s="113"/>
      <c r="O206" s="108"/>
      <c r="P206" s="109"/>
      <c r="Q206" s="112"/>
      <c r="R206" s="113"/>
      <c r="S206" s="108"/>
      <c r="T206" s="109"/>
      <c r="U206" s="112"/>
      <c r="V206" s="113"/>
    </row>
    <row r="207" spans="1:22" s="124" customFormat="1" ht="21" x14ac:dyDescent="0.45">
      <c r="A207" s="55">
        <v>1</v>
      </c>
      <c r="B207" s="96" t="s">
        <v>167</v>
      </c>
      <c r="C207" s="57"/>
      <c r="D207" s="58"/>
      <c r="E207" s="57" t="e">
        <f>G207+I207+K207+M207+O207+Q207+S207+U207+#REF!+#REF!</f>
        <v>#REF!</v>
      </c>
      <c r="F207" s="58" t="e">
        <f>H207+J207+L207+N207+P207+R207+T207+V207+#REF!+#REF!</f>
        <v>#REF!</v>
      </c>
      <c r="G207" s="63"/>
      <c r="H207" s="64"/>
      <c r="I207" s="61"/>
      <c r="J207" s="62"/>
      <c r="K207" s="63"/>
      <c r="L207" s="64"/>
      <c r="M207" s="88"/>
      <c r="N207" s="89"/>
      <c r="O207" s="63"/>
      <c r="P207" s="64"/>
      <c r="Q207" s="61"/>
      <c r="R207" s="62"/>
      <c r="S207" s="63">
        <v>0.5</v>
      </c>
      <c r="T207" s="64">
        <v>1</v>
      </c>
      <c r="U207" s="61"/>
      <c r="V207" s="62"/>
    </row>
    <row r="208" spans="1:22" s="124" customFormat="1" ht="21" x14ac:dyDescent="0.45">
      <c r="A208" s="55">
        <v>2</v>
      </c>
      <c r="B208" s="96" t="s">
        <v>104</v>
      </c>
      <c r="C208" s="57"/>
      <c r="D208" s="58"/>
      <c r="E208" s="57" t="e">
        <f>G208+I208+K208+M208+O208+Q208+S208+U208+#REF!+#REF!</f>
        <v>#REF!</v>
      </c>
      <c r="F208" s="58" t="e">
        <f>H208+J208+L208+N208+P208+R208+T208+V208+#REF!+#REF!</f>
        <v>#REF!</v>
      </c>
      <c r="G208" s="63"/>
      <c r="H208" s="64"/>
      <c r="I208" s="61"/>
      <c r="J208" s="62"/>
      <c r="K208" s="63"/>
      <c r="L208" s="64"/>
      <c r="M208" s="88"/>
      <c r="N208" s="89"/>
      <c r="O208" s="63"/>
      <c r="P208" s="64"/>
      <c r="Q208" s="61"/>
      <c r="R208" s="62"/>
      <c r="S208" s="63"/>
      <c r="T208" s="64"/>
      <c r="U208" s="61"/>
      <c r="V208" s="62"/>
    </row>
    <row r="209" spans="1:22" s="124" customFormat="1" ht="21" x14ac:dyDescent="0.45">
      <c r="A209" s="55">
        <v>3</v>
      </c>
      <c r="B209" s="96" t="s">
        <v>105</v>
      </c>
      <c r="C209" s="57"/>
      <c r="D209" s="58"/>
      <c r="E209" s="57" t="e">
        <f>G209+I209+K209+M209+O209+Q209+S209+U209+#REF!+#REF!</f>
        <v>#REF!</v>
      </c>
      <c r="F209" s="58" t="e">
        <f>H209+J209+L209+N209+P209+R209+T209+V209+#REF!+#REF!</f>
        <v>#REF!</v>
      </c>
      <c r="G209" s="63"/>
      <c r="H209" s="64"/>
      <c r="I209" s="61"/>
      <c r="J209" s="62"/>
      <c r="K209" s="63"/>
      <c r="L209" s="64"/>
      <c r="M209" s="88"/>
      <c r="N209" s="89"/>
      <c r="O209" s="63"/>
      <c r="P209" s="64"/>
      <c r="Q209" s="61"/>
      <c r="R209" s="62"/>
      <c r="S209" s="63"/>
      <c r="T209" s="64"/>
      <c r="U209" s="61"/>
      <c r="V209" s="62"/>
    </row>
    <row r="210" spans="1:22" s="124" customFormat="1" ht="21" x14ac:dyDescent="0.45">
      <c r="A210" s="55">
        <v>4</v>
      </c>
      <c r="B210" s="96" t="s">
        <v>177</v>
      </c>
      <c r="C210" s="57"/>
      <c r="D210" s="58"/>
      <c r="E210" s="57" t="e">
        <f>G210+I210+K210+M210+O210+Q210+S210+U210+#REF!+#REF!</f>
        <v>#REF!</v>
      </c>
      <c r="F210" s="58" t="e">
        <f>H210+J210+L210+N210+P210+R210+T210+V210+#REF!+#REF!</f>
        <v>#REF!</v>
      </c>
      <c r="G210" s="63"/>
      <c r="H210" s="64"/>
      <c r="I210" s="61"/>
      <c r="J210" s="62"/>
      <c r="K210" s="63"/>
      <c r="L210" s="64"/>
      <c r="M210" s="88"/>
      <c r="N210" s="89"/>
      <c r="O210" s="63"/>
      <c r="P210" s="64"/>
      <c r="Q210" s="61"/>
      <c r="R210" s="62"/>
      <c r="S210" s="63"/>
      <c r="T210" s="64"/>
      <c r="U210" s="61"/>
      <c r="V210" s="62"/>
    </row>
    <row r="211" spans="1:22" s="124" customFormat="1" ht="21" x14ac:dyDescent="0.45">
      <c r="A211" s="55">
        <v>5</v>
      </c>
      <c r="B211" s="96" t="s">
        <v>106</v>
      </c>
      <c r="C211" s="57">
        <v>200.5</v>
      </c>
      <c r="D211" s="58">
        <v>14</v>
      </c>
      <c r="E211" s="57" t="e">
        <f>G211+I211+K211+M211+O211+Q211+S211+U211+#REF!+#REF!</f>
        <v>#REF!</v>
      </c>
      <c r="F211" s="58" t="e">
        <f>H211+J211+L211+N211+P211+R211+T211+V211+#REF!+#REF!</f>
        <v>#REF!</v>
      </c>
      <c r="G211" s="63"/>
      <c r="H211" s="64"/>
      <c r="I211" s="61"/>
      <c r="J211" s="62"/>
      <c r="K211" s="63"/>
      <c r="L211" s="64"/>
      <c r="M211" s="88">
        <v>7</v>
      </c>
      <c r="N211" s="89">
        <v>1</v>
      </c>
      <c r="O211" s="63">
        <v>90.3</v>
      </c>
      <c r="P211" s="64">
        <v>2</v>
      </c>
      <c r="Q211" s="61"/>
      <c r="R211" s="62"/>
      <c r="S211" s="63">
        <v>171.31</v>
      </c>
      <c r="T211" s="64">
        <v>13</v>
      </c>
      <c r="U211" s="61"/>
      <c r="V211" s="62"/>
    </row>
    <row r="212" spans="1:22" s="124" customFormat="1" ht="21" x14ac:dyDescent="0.45">
      <c r="A212" s="55">
        <v>6</v>
      </c>
      <c r="B212" s="96" t="s">
        <v>107</v>
      </c>
      <c r="C212" s="57">
        <v>182.25</v>
      </c>
      <c r="D212" s="58">
        <v>23</v>
      </c>
      <c r="E212" s="57" t="e">
        <f>G212+I212+K212+M212+O212+Q212+S212+U212+#REF!+#REF!</f>
        <v>#REF!</v>
      </c>
      <c r="F212" s="58" t="e">
        <f>H212+J212+L212+N212+P212+R212+T212+V212+#REF!+#REF!</f>
        <v>#REF!</v>
      </c>
      <c r="G212" s="63"/>
      <c r="H212" s="64"/>
      <c r="I212" s="61">
        <v>1.5</v>
      </c>
      <c r="J212" s="62">
        <v>3</v>
      </c>
      <c r="K212" s="63">
        <v>60.5</v>
      </c>
      <c r="L212" s="64">
        <v>6</v>
      </c>
      <c r="M212" s="88">
        <v>25</v>
      </c>
      <c r="N212" s="89">
        <v>2</v>
      </c>
      <c r="O212" s="63">
        <v>22.5</v>
      </c>
      <c r="P212" s="64">
        <v>13</v>
      </c>
      <c r="Q212" s="61">
        <v>22</v>
      </c>
      <c r="R212" s="62">
        <v>6</v>
      </c>
      <c r="S212" s="63">
        <v>38</v>
      </c>
      <c r="T212" s="64">
        <v>9</v>
      </c>
      <c r="U212" s="61">
        <v>66</v>
      </c>
      <c r="V212" s="62">
        <v>11</v>
      </c>
    </row>
    <row r="213" spans="1:22" s="124" customFormat="1" ht="21" x14ac:dyDescent="0.45">
      <c r="A213" s="55">
        <v>7</v>
      </c>
      <c r="B213" s="96" t="s">
        <v>108</v>
      </c>
      <c r="C213" s="57"/>
      <c r="D213" s="58"/>
      <c r="E213" s="57" t="e">
        <f>G213+I213+K213+M213+O213+Q213+S213+U213+#REF!+#REF!</f>
        <v>#REF!</v>
      </c>
      <c r="F213" s="58" t="e">
        <f>H213+J213+L213+N213+P213+R213+T213+V213+#REF!+#REF!</f>
        <v>#REF!</v>
      </c>
      <c r="G213" s="63"/>
      <c r="H213" s="64"/>
      <c r="I213" s="61"/>
      <c r="J213" s="62"/>
      <c r="K213" s="63"/>
      <c r="L213" s="64"/>
      <c r="M213" s="88"/>
      <c r="N213" s="89"/>
      <c r="O213" s="63"/>
      <c r="P213" s="64"/>
      <c r="Q213" s="61"/>
      <c r="R213" s="62"/>
      <c r="S213" s="63"/>
      <c r="T213" s="64"/>
      <c r="U213" s="61"/>
      <c r="V213" s="62"/>
    </row>
    <row r="214" spans="1:22" ht="21" x14ac:dyDescent="0.45">
      <c r="A214" s="55">
        <v>8</v>
      </c>
      <c r="B214" s="96" t="s">
        <v>109</v>
      </c>
      <c r="C214" s="57"/>
      <c r="D214" s="58"/>
      <c r="E214" s="57" t="e">
        <f>G214+I214+K214+M214+O214+Q214+S214+U214+#REF!+#REF!</f>
        <v>#REF!</v>
      </c>
      <c r="F214" s="58" t="e">
        <f>H214+J214+L214+N214+P214+R214+T214+V214+#REF!+#REF!</f>
        <v>#REF!</v>
      </c>
      <c r="G214" s="63"/>
      <c r="H214" s="64"/>
      <c r="I214" s="61"/>
      <c r="J214" s="62"/>
      <c r="K214" s="63"/>
      <c r="L214" s="64"/>
      <c r="M214" s="88"/>
      <c r="N214" s="89"/>
      <c r="O214" s="63"/>
      <c r="P214" s="64"/>
      <c r="Q214" s="61"/>
      <c r="R214" s="62"/>
      <c r="S214" s="63"/>
      <c r="T214" s="64"/>
      <c r="U214" s="61"/>
      <c r="V214" s="62"/>
    </row>
    <row r="215" spans="1:22" ht="21" x14ac:dyDescent="0.45">
      <c r="A215" s="55">
        <v>9</v>
      </c>
      <c r="B215" s="96" t="s">
        <v>178</v>
      </c>
      <c r="C215" s="57"/>
      <c r="D215" s="58"/>
      <c r="E215" s="57" t="e">
        <f>G215+I215+K215+M215+O215+Q215+S215+U215+#REF!+#REF!</f>
        <v>#REF!</v>
      </c>
      <c r="F215" s="58" t="e">
        <f>H215+J215+L215+N215+P215+R215+T215+V215+#REF!+#REF!</f>
        <v>#REF!</v>
      </c>
      <c r="G215" s="63"/>
      <c r="H215" s="64"/>
      <c r="I215" s="61"/>
      <c r="J215" s="62"/>
      <c r="K215" s="63"/>
      <c r="L215" s="64"/>
      <c r="M215" s="88"/>
      <c r="N215" s="89"/>
      <c r="O215" s="63"/>
      <c r="P215" s="64"/>
      <c r="Q215" s="61"/>
      <c r="R215" s="62"/>
      <c r="S215" s="63"/>
      <c r="T215" s="64"/>
      <c r="U215" s="61"/>
      <c r="V215" s="62"/>
    </row>
    <row r="216" spans="1:22" ht="21" x14ac:dyDescent="0.45">
      <c r="A216" s="55">
        <v>10</v>
      </c>
      <c r="B216" s="96" t="s">
        <v>111</v>
      </c>
      <c r="C216" s="57"/>
      <c r="D216" s="58"/>
      <c r="E216" s="57" t="e">
        <f>G216+I216+K216+M216+O216+Q216+S216+U216+#REF!+#REF!</f>
        <v>#REF!</v>
      </c>
      <c r="F216" s="58" t="e">
        <f>H216+J216+L216+N216+P216+R216+T216+V216+#REF!+#REF!</f>
        <v>#REF!</v>
      </c>
      <c r="G216" s="63"/>
      <c r="H216" s="64"/>
      <c r="I216" s="61"/>
      <c r="J216" s="62"/>
      <c r="K216" s="63"/>
      <c r="L216" s="64"/>
      <c r="M216" s="88"/>
      <c r="N216" s="89"/>
      <c r="O216" s="63">
        <v>1</v>
      </c>
      <c r="P216" s="64">
        <v>1</v>
      </c>
      <c r="Q216" s="61"/>
      <c r="R216" s="62"/>
      <c r="S216" s="63"/>
      <c r="T216" s="64"/>
      <c r="U216" s="61"/>
      <c r="V216" s="62"/>
    </row>
    <row r="217" spans="1:22" ht="21" x14ac:dyDescent="0.45">
      <c r="A217" s="55">
        <v>11</v>
      </c>
      <c r="B217" s="96" t="s">
        <v>179</v>
      </c>
      <c r="C217" s="57"/>
      <c r="D217" s="58"/>
      <c r="E217" s="57" t="e">
        <f>G217+I217+K217+M217+O217+Q217+S217+U217+#REF!+#REF!</f>
        <v>#REF!</v>
      </c>
      <c r="F217" s="58" t="e">
        <f>H217+J217+L217+N217+P217+R217+T217+V217+#REF!+#REF!</f>
        <v>#REF!</v>
      </c>
      <c r="G217" s="63"/>
      <c r="H217" s="64"/>
      <c r="I217" s="61"/>
      <c r="J217" s="62"/>
      <c r="K217" s="63"/>
      <c r="L217" s="64"/>
      <c r="M217" s="88"/>
      <c r="N217" s="89"/>
      <c r="O217" s="63"/>
      <c r="P217" s="64"/>
      <c r="Q217" s="61"/>
      <c r="R217" s="62"/>
      <c r="S217" s="63"/>
      <c r="T217" s="64"/>
      <c r="U217" s="61"/>
      <c r="V217" s="62"/>
    </row>
    <row r="218" spans="1:22" ht="21" x14ac:dyDescent="0.45">
      <c r="A218" s="55">
        <v>12</v>
      </c>
      <c r="B218" s="96" t="s">
        <v>112</v>
      </c>
      <c r="C218" s="57"/>
      <c r="D218" s="58"/>
      <c r="E218" s="57" t="e">
        <f>G218+I218+K218+M218+O218+Q218+S218+U218+#REF!+#REF!</f>
        <v>#REF!</v>
      </c>
      <c r="F218" s="58" t="e">
        <f>H218+J218+L218+N218+P218+R218+T218+V218+#REF!+#REF!</f>
        <v>#REF!</v>
      </c>
      <c r="G218" s="63"/>
      <c r="H218" s="64"/>
      <c r="I218" s="61"/>
      <c r="J218" s="62"/>
      <c r="K218" s="63"/>
      <c r="L218" s="64"/>
      <c r="M218" s="88"/>
      <c r="N218" s="89"/>
      <c r="O218" s="63"/>
      <c r="P218" s="64"/>
      <c r="Q218" s="61"/>
      <c r="R218" s="62"/>
      <c r="S218" s="63"/>
      <c r="T218" s="64"/>
      <c r="U218" s="61"/>
      <c r="V218" s="62"/>
    </row>
    <row r="219" spans="1:22" ht="21" x14ac:dyDescent="0.45">
      <c r="A219" s="55">
        <v>13</v>
      </c>
      <c r="B219" s="96" t="s">
        <v>180</v>
      </c>
      <c r="C219" s="57"/>
      <c r="D219" s="58"/>
      <c r="E219" s="57" t="e">
        <f>G219+I219+K219+M219+O219+Q219+S219+U219+#REF!+#REF!</f>
        <v>#REF!</v>
      </c>
      <c r="F219" s="58" t="e">
        <f>H219+J219+L219+N219+P219+R219+T219+V219+#REF!+#REF!</f>
        <v>#REF!</v>
      </c>
      <c r="G219" s="63"/>
      <c r="H219" s="64"/>
      <c r="I219" s="61"/>
      <c r="J219" s="62"/>
      <c r="K219" s="63"/>
      <c r="L219" s="64"/>
      <c r="M219" s="88">
        <v>7</v>
      </c>
      <c r="N219" s="89">
        <v>1</v>
      </c>
      <c r="O219" s="63"/>
      <c r="P219" s="64"/>
      <c r="Q219" s="61"/>
      <c r="R219" s="62"/>
      <c r="S219" s="63"/>
      <c r="T219" s="64"/>
      <c r="U219" s="61"/>
      <c r="V219" s="62"/>
    </row>
    <row r="220" spans="1:22" ht="21" x14ac:dyDescent="0.45">
      <c r="A220" s="55">
        <v>14</v>
      </c>
      <c r="B220" s="96" t="s">
        <v>149</v>
      </c>
      <c r="C220" s="57"/>
      <c r="D220" s="58"/>
      <c r="E220" s="57" t="e">
        <f>G220+I220+K220+M220+O220+Q220+S220+U220+#REF!+#REF!</f>
        <v>#REF!</v>
      </c>
      <c r="F220" s="58" t="e">
        <f>H220+J220+L220+N220+P220+R220+T220+V220+#REF!+#REF!</f>
        <v>#REF!</v>
      </c>
      <c r="G220" s="63"/>
      <c r="H220" s="64"/>
      <c r="I220" s="61"/>
      <c r="J220" s="62"/>
      <c r="K220" s="63"/>
      <c r="L220" s="64"/>
      <c r="M220" s="88"/>
      <c r="N220" s="89"/>
      <c r="O220" s="63"/>
      <c r="P220" s="64"/>
      <c r="Q220" s="61"/>
      <c r="R220" s="62"/>
      <c r="S220" s="63"/>
      <c r="T220" s="64"/>
      <c r="U220" s="61"/>
      <c r="V220" s="62"/>
    </row>
    <row r="221" spans="1:22" ht="21" x14ac:dyDescent="0.45">
      <c r="A221" s="55">
        <v>15</v>
      </c>
      <c r="B221" s="96" t="s">
        <v>267</v>
      </c>
      <c r="C221" s="57"/>
      <c r="D221" s="58"/>
      <c r="E221" s="57" t="e">
        <f>G221+I221+K221+M221+O221+Q221+S221+U221+#REF!+#REF!</f>
        <v>#REF!</v>
      </c>
      <c r="F221" s="58" t="e">
        <f>H221+J221+L221+N221+P221+R221+T221+V221+#REF!+#REF!</f>
        <v>#REF!</v>
      </c>
      <c r="G221" s="63"/>
      <c r="H221" s="64"/>
      <c r="I221" s="61"/>
      <c r="J221" s="62"/>
      <c r="K221" s="63"/>
      <c r="L221" s="64"/>
      <c r="M221" s="88"/>
      <c r="N221" s="89"/>
      <c r="O221" s="63"/>
      <c r="P221" s="64"/>
      <c r="Q221" s="61"/>
      <c r="R221" s="62"/>
      <c r="S221" s="63"/>
      <c r="T221" s="64"/>
      <c r="U221" s="61"/>
      <c r="V221" s="62"/>
    </row>
    <row r="222" spans="1:22" ht="21" x14ac:dyDescent="0.45">
      <c r="A222" s="55">
        <v>16</v>
      </c>
      <c r="B222" s="96" t="s">
        <v>181</v>
      </c>
      <c r="C222" s="57">
        <v>2.5</v>
      </c>
      <c r="D222" s="58">
        <v>1</v>
      </c>
      <c r="E222" s="57" t="e">
        <f>G222+I222+K222+M222+O222+Q222+S222+U222+#REF!+#REF!</f>
        <v>#REF!</v>
      </c>
      <c r="F222" s="58" t="e">
        <f>H222+J222+L222+N222+P222+R222+T222+V222+#REF!+#REF!</f>
        <v>#REF!</v>
      </c>
      <c r="G222" s="63"/>
      <c r="H222" s="64"/>
      <c r="I222" s="61"/>
      <c r="J222" s="62"/>
      <c r="K222" s="63">
        <v>5.5</v>
      </c>
      <c r="L222" s="64">
        <v>2</v>
      </c>
      <c r="M222" s="88">
        <v>2</v>
      </c>
      <c r="N222" s="89">
        <v>1</v>
      </c>
      <c r="O222" s="63">
        <v>5.5</v>
      </c>
      <c r="P222" s="64">
        <v>3</v>
      </c>
      <c r="Q222" s="61">
        <v>1.25</v>
      </c>
      <c r="R222" s="62">
        <v>2</v>
      </c>
      <c r="S222" s="63"/>
      <c r="T222" s="64"/>
      <c r="U222" s="61">
        <v>6</v>
      </c>
      <c r="V222" s="62">
        <v>1</v>
      </c>
    </row>
    <row r="223" spans="1:22" ht="21" x14ac:dyDescent="0.45">
      <c r="A223" s="55">
        <v>17</v>
      </c>
      <c r="B223" s="96" t="s">
        <v>182</v>
      </c>
      <c r="C223" s="57"/>
      <c r="D223" s="58"/>
      <c r="E223" s="57" t="e">
        <f>G223+I223+K223+M223+O223+Q223+S223+U223+#REF!+#REF!</f>
        <v>#REF!</v>
      </c>
      <c r="F223" s="58" t="e">
        <f>H223+J223+L223+N223+P223+R223+T223+V223+#REF!+#REF!</f>
        <v>#REF!</v>
      </c>
      <c r="G223" s="63"/>
      <c r="H223" s="64"/>
      <c r="I223" s="61"/>
      <c r="J223" s="62"/>
      <c r="K223" s="63"/>
      <c r="L223" s="64"/>
      <c r="M223" s="88"/>
      <c r="N223" s="89"/>
      <c r="O223" s="63"/>
      <c r="P223" s="64"/>
      <c r="Q223" s="61"/>
      <c r="R223" s="62"/>
      <c r="S223" s="63"/>
      <c r="T223" s="64"/>
      <c r="U223" s="61"/>
      <c r="V223" s="62"/>
    </row>
    <row r="224" spans="1:22" ht="21" x14ac:dyDescent="0.45">
      <c r="A224" s="55">
        <v>18</v>
      </c>
      <c r="B224" s="96" t="s">
        <v>110</v>
      </c>
      <c r="C224" s="57"/>
      <c r="D224" s="58"/>
      <c r="E224" s="57" t="e">
        <f>G224+I224+K224+M224+O224+Q224+S224+U224+#REF!+#REF!</f>
        <v>#REF!</v>
      </c>
      <c r="F224" s="58" t="e">
        <f>H224+J224+L224+N224+P224+R224+T224+V224+#REF!+#REF!</f>
        <v>#REF!</v>
      </c>
      <c r="G224" s="63"/>
      <c r="H224" s="64"/>
      <c r="I224" s="61"/>
      <c r="J224" s="62"/>
      <c r="K224" s="63"/>
      <c r="L224" s="64"/>
      <c r="M224" s="88">
        <v>10.41</v>
      </c>
      <c r="N224" s="89">
        <v>2</v>
      </c>
      <c r="O224" s="63"/>
      <c r="P224" s="64"/>
      <c r="Q224" s="61">
        <v>0.5</v>
      </c>
      <c r="R224" s="62">
        <v>1</v>
      </c>
      <c r="S224" s="63"/>
      <c r="T224" s="64"/>
      <c r="U224" s="61"/>
      <c r="V224" s="62"/>
    </row>
    <row r="225" spans="1:22" ht="21.75" thickBot="1" x14ac:dyDescent="0.5">
      <c r="A225" s="55">
        <v>19</v>
      </c>
      <c r="B225" s="96" t="s">
        <v>113</v>
      </c>
      <c r="C225" s="57">
        <v>3</v>
      </c>
      <c r="D225" s="58">
        <v>2</v>
      </c>
      <c r="E225" s="57" t="e">
        <f>G225+I225+K225+M225+O225+Q225+S225+U225+#REF!+#REF!</f>
        <v>#REF!</v>
      </c>
      <c r="F225" s="58" t="e">
        <f>H225+J225+L225+N225+P225+R225+T225+V225+#REF!+#REF!</f>
        <v>#REF!</v>
      </c>
      <c r="G225" s="63"/>
      <c r="H225" s="64"/>
      <c r="I225" s="61"/>
      <c r="J225" s="62"/>
      <c r="K225" s="63"/>
      <c r="L225" s="64"/>
      <c r="M225" s="88">
        <v>3</v>
      </c>
      <c r="N225" s="89">
        <v>1</v>
      </c>
      <c r="O225" s="63"/>
      <c r="P225" s="64"/>
      <c r="Q225" s="61"/>
      <c r="R225" s="62"/>
      <c r="S225" s="63">
        <v>12.5</v>
      </c>
      <c r="T225" s="64">
        <v>3</v>
      </c>
      <c r="U225" s="61"/>
      <c r="V225" s="62"/>
    </row>
    <row r="226" spans="1:22" ht="22.5" thickTop="1" thickBot="1" x14ac:dyDescent="0.5">
      <c r="A226" s="212" t="s">
        <v>1</v>
      </c>
      <c r="B226" s="213"/>
      <c r="C226" s="84">
        <f t="shared" ref="C226:V226" si="7">SUM(C207:C225)</f>
        <v>388.25</v>
      </c>
      <c r="D226" s="85">
        <f t="shared" si="7"/>
        <v>40</v>
      </c>
      <c r="E226" s="84" t="e">
        <f t="shared" si="7"/>
        <v>#REF!</v>
      </c>
      <c r="F226" s="85" t="e">
        <f t="shared" si="7"/>
        <v>#REF!</v>
      </c>
      <c r="G226" s="120">
        <f t="shared" si="7"/>
        <v>0</v>
      </c>
      <c r="H226" s="121">
        <f t="shared" si="7"/>
        <v>0</v>
      </c>
      <c r="I226" s="118">
        <f t="shared" si="7"/>
        <v>1.5</v>
      </c>
      <c r="J226" s="118">
        <f t="shared" si="7"/>
        <v>3</v>
      </c>
      <c r="K226" s="120">
        <f t="shared" si="7"/>
        <v>66</v>
      </c>
      <c r="L226" s="121">
        <f t="shared" si="7"/>
        <v>8</v>
      </c>
      <c r="M226" s="118">
        <f t="shared" si="7"/>
        <v>54.41</v>
      </c>
      <c r="N226" s="118">
        <f t="shared" si="7"/>
        <v>8</v>
      </c>
      <c r="O226" s="120">
        <f t="shared" si="7"/>
        <v>119.3</v>
      </c>
      <c r="P226" s="121">
        <f t="shared" si="7"/>
        <v>19</v>
      </c>
      <c r="Q226" s="118">
        <f t="shared" si="7"/>
        <v>23.75</v>
      </c>
      <c r="R226" s="118">
        <f t="shared" si="7"/>
        <v>9</v>
      </c>
      <c r="S226" s="120">
        <f t="shared" si="7"/>
        <v>222.31</v>
      </c>
      <c r="T226" s="121">
        <f t="shared" si="7"/>
        <v>26</v>
      </c>
      <c r="U226" s="118">
        <f t="shared" si="7"/>
        <v>72</v>
      </c>
      <c r="V226" s="118">
        <f t="shared" si="7"/>
        <v>12</v>
      </c>
    </row>
    <row r="227" spans="1:22" ht="21.75" thickTop="1" x14ac:dyDescent="0.35">
      <c r="A227" s="209" t="s">
        <v>0</v>
      </c>
      <c r="B227" s="209" t="s">
        <v>165</v>
      </c>
      <c r="C227" s="214" t="s">
        <v>298</v>
      </c>
      <c r="D227" s="215"/>
      <c r="E227" s="214" t="s">
        <v>299</v>
      </c>
      <c r="F227" s="215"/>
      <c r="G227" s="216" t="s">
        <v>300</v>
      </c>
      <c r="H227" s="217"/>
      <c r="I227" s="207" t="s">
        <v>301</v>
      </c>
      <c r="J227" s="208"/>
      <c r="K227" s="216" t="s">
        <v>302</v>
      </c>
      <c r="L227" s="217"/>
      <c r="M227" s="207" t="s">
        <v>303</v>
      </c>
      <c r="N227" s="208"/>
      <c r="O227" s="216" t="s">
        <v>304</v>
      </c>
      <c r="P227" s="217"/>
      <c r="Q227" s="207" t="s">
        <v>305</v>
      </c>
      <c r="R227" s="208"/>
      <c r="S227" s="216" t="s">
        <v>306</v>
      </c>
      <c r="T227" s="217"/>
      <c r="U227" s="207" t="s">
        <v>307</v>
      </c>
      <c r="V227" s="208"/>
    </row>
    <row r="228" spans="1:22" ht="21" x14ac:dyDescent="0.35">
      <c r="A228" s="210"/>
      <c r="B228" s="210"/>
      <c r="C228" s="214" t="s">
        <v>1</v>
      </c>
      <c r="D228" s="215"/>
      <c r="E228" s="214" t="s">
        <v>1</v>
      </c>
      <c r="F228" s="215"/>
      <c r="G228" s="223" t="s">
        <v>1</v>
      </c>
      <c r="H228" s="224"/>
      <c r="I228" s="218" t="s">
        <v>1</v>
      </c>
      <c r="J228" s="219"/>
      <c r="K228" s="223" t="s">
        <v>1</v>
      </c>
      <c r="L228" s="224"/>
      <c r="M228" s="218" t="s">
        <v>1</v>
      </c>
      <c r="N228" s="219"/>
      <c r="O228" s="223" t="s">
        <v>1</v>
      </c>
      <c r="P228" s="224"/>
      <c r="Q228" s="218" t="s">
        <v>1</v>
      </c>
      <c r="R228" s="219"/>
      <c r="S228" s="223" t="s">
        <v>1</v>
      </c>
      <c r="T228" s="224"/>
      <c r="U228" s="218" t="s">
        <v>1</v>
      </c>
      <c r="V228" s="219"/>
    </row>
    <row r="229" spans="1:22" ht="21.75" thickBot="1" x14ac:dyDescent="0.4">
      <c r="A229" s="211"/>
      <c r="B229" s="211"/>
      <c r="C229" s="47" t="s">
        <v>2</v>
      </c>
      <c r="D229" s="155" t="s">
        <v>3</v>
      </c>
      <c r="E229" s="171" t="s">
        <v>2</v>
      </c>
      <c r="F229" s="155" t="s">
        <v>3</v>
      </c>
      <c r="G229" s="48" t="s">
        <v>2</v>
      </c>
      <c r="H229" s="49" t="s">
        <v>3</v>
      </c>
      <c r="I229" s="50" t="s">
        <v>2</v>
      </c>
      <c r="J229" s="51" t="s">
        <v>145</v>
      </c>
      <c r="K229" s="49" t="s">
        <v>2</v>
      </c>
      <c r="L229" s="49" t="s">
        <v>3</v>
      </c>
      <c r="M229" s="50" t="s">
        <v>2</v>
      </c>
      <c r="N229" s="51" t="s">
        <v>145</v>
      </c>
      <c r="O229" s="48" t="s">
        <v>2</v>
      </c>
      <c r="P229" s="49" t="s">
        <v>145</v>
      </c>
      <c r="Q229" s="50" t="s">
        <v>2</v>
      </c>
      <c r="R229" s="51" t="s">
        <v>145</v>
      </c>
      <c r="S229" s="49" t="s">
        <v>2</v>
      </c>
      <c r="T229" s="49" t="s">
        <v>3</v>
      </c>
      <c r="U229" s="50" t="s">
        <v>2</v>
      </c>
      <c r="V229" s="51" t="s">
        <v>145</v>
      </c>
    </row>
    <row r="230" spans="1:22" ht="21.75" thickTop="1" x14ac:dyDescent="0.45">
      <c r="A230" s="97"/>
      <c r="B230" s="94" t="s">
        <v>114</v>
      </c>
      <c r="C230" s="86"/>
      <c r="D230" s="87"/>
      <c r="E230" s="86"/>
      <c r="F230" s="87"/>
      <c r="G230" s="108"/>
      <c r="H230" s="109"/>
      <c r="I230" s="112"/>
      <c r="J230" s="113"/>
      <c r="K230" s="108"/>
      <c r="L230" s="109"/>
      <c r="M230" s="112"/>
      <c r="N230" s="113"/>
      <c r="O230" s="108"/>
      <c r="P230" s="109"/>
      <c r="Q230" s="112"/>
      <c r="R230" s="113"/>
      <c r="S230" s="108"/>
      <c r="T230" s="109"/>
      <c r="U230" s="112"/>
      <c r="V230" s="113"/>
    </row>
    <row r="231" spans="1:22" ht="21" x14ac:dyDescent="0.45">
      <c r="A231" s="90">
        <v>1</v>
      </c>
      <c r="B231" s="98" t="s">
        <v>241</v>
      </c>
      <c r="C231" s="57"/>
      <c r="D231" s="58"/>
      <c r="E231" s="57" t="e">
        <f>G231+I231+K231+M231+O231+Q231+S231+U231+#REF!+#REF!</f>
        <v>#REF!</v>
      </c>
      <c r="F231" s="58" t="e">
        <f>H231+J231+L231+N231+P231+R231+T231+V231+#REF!+#REF!</f>
        <v>#REF!</v>
      </c>
      <c r="G231" s="91"/>
      <c r="H231" s="92"/>
      <c r="I231" s="82"/>
      <c r="J231" s="83"/>
      <c r="K231" s="91"/>
      <c r="L231" s="92"/>
      <c r="M231" s="82"/>
      <c r="N231" s="83"/>
      <c r="O231" s="91"/>
      <c r="P231" s="92"/>
      <c r="Q231" s="82"/>
      <c r="R231" s="83"/>
      <c r="S231" s="91"/>
      <c r="T231" s="92"/>
      <c r="U231" s="82"/>
      <c r="V231" s="83"/>
    </row>
    <row r="232" spans="1:22" ht="21" x14ac:dyDescent="0.45">
      <c r="A232" s="90">
        <v>2</v>
      </c>
      <c r="B232" s="98" t="s">
        <v>242</v>
      </c>
      <c r="C232" s="57"/>
      <c r="D232" s="58"/>
      <c r="E232" s="57" t="e">
        <f>G232+I232+K232+M232+O232+Q232+S232+U232+#REF!+#REF!</f>
        <v>#REF!</v>
      </c>
      <c r="F232" s="58" t="e">
        <f>H232+J232+L232+N232+P232+R232+T232+V232+#REF!+#REF!</f>
        <v>#REF!</v>
      </c>
      <c r="G232" s="91"/>
      <c r="H232" s="92"/>
      <c r="I232" s="82"/>
      <c r="J232" s="83"/>
      <c r="K232" s="91"/>
      <c r="L232" s="92"/>
      <c r="M232" s="82"/>
      <c r="N232" s="83"/>
      <c r="O232" s="91"/>
      <c r="P232" s="92"/>
      <c r="Q232" s="82"/>
      <c r="R232" s="83"/>
      <c r="S232" s="91"/>
      <c r="T232" s="92"/>
      <c r="U232" s="82">
        <v>170</v>
      </c>
      <c r="V232" s="83">
        <v>1</v>
      </c>
    </row>
    <row r="233" spans="1:22" ht="21" x14ac:dyDescent="0.45">
      <c r="A233" s="90">
        <v>3</v>
      </c>
      <c r="B233" s="98" t="s">
        <v>243</v>
      </c>
      <c r="C233" s="57"/>
      <c r="D233" s="58"/>
      <c r="E233" s="57" t="e">
        <f>G233+I233+K233+M233+O233+Q233+S233+U233+#REF!+#REF!</f>
        <v>#REF!</v>
      </c>
      <c r="F233" s="58" t="e">
        <f>H233+J233+L233+N233+P233+R233+T233+V233+#REF!+#REF!</f>
        <v>#REF!</v>
      </c>
      <c r="G233" s="91"/>
      <c r="H233" s="92"/>
      <c r="I233" s="82"/>
      <c r="J233" s="83"/>
      <c r="K233" s="91"/>
      <c r="L233" s="92"/>
      <c r="M233" s="82"/>
      <c r="N233" s="83"/>
      <c r="O233" s="91"/>
      <c r="P233" s="92"/>
      <c r="Q233" s="82"/>
      <c r="R233" s="83"/>
      <c r="S233" s="91"/>
      <c r="T233" s="92"/>
      <c r="U233" s="82"/>
      <c r="V233" s="83"/>
    </row>
    <row r="234" spans="1:22" ht="21" x14ac:dyDescent="0.45">
      <c r="A234" s="90">
        <v>4</v>
      </c>
      <c r="B234" s="98" t="s">
        <v>244</v>
      </c>
      <c r="C234" s="57"/>
      <c r="D234" s="58"/>
      <c r="E234" s="57" t="e">
        <f>G234+I234+K234+M234+O234+Q234+S234+U234+#REF!+#REF!</f>
        <v>#REF!</v>
      </c>
      <c r="F234" s="58" t="e">
        <f>H234+J234+L234+N234+P234+R234+T234+V234+#REF!+#REF!</f>
        <v>#REF!</v>
      </c>
      <c r="G234" s="91"/>
      <c r="H234" s="92"/>
      <c r="I234" s="82"/>
      <c r="J234" s="83"/>
      <c r="K234" s="91"/>
      <c r="L234" s="92"/>
      <c r="M234" s="82"/>
      <c r="N234" s="83"/>
      <c r="O234" s="91"/>
      <c r="P234" s="92"/>
      <c r="Q234" s="82"/>
      <c r="R234" s="83"/>
      <c r="S234" s="91"/>
      <c r="T234" s="92"/>
      <c r="U234" s="82">
        <v>4</v>
      </c>
      <c r="V234" s="83">
        <v>2</v>
      </c>
    </row>
    <row r="235" spans="1:22" ht="21" x14ac:dyDescent="0.45">
      <c r="A235" s="90">
        <v>5</v>
      </c>
      <c r="B235" s="98" t="s">
        <v>115</v>
      </c>
      <c r="C235" s="57"/>
      <c r="D235" s="58"/>
      <c r="E235" s="57" t="e">
        <f>G235+I235+K235+M235+O235+Q235+S235+U235+#REF!+#REF!</f>
        <v>#REF!</v>
      </c>
      <c r="F235" s="58" t="e">
        <f>H235+J235+L235+N235+P235+R235+T235+V235+#REF!+#REF!</f>
        <v>#REF!</v>
      </c>
      <c r="G235" s="91"/>
      <c r="H235" s="92"/>
      <c r="I235" s="82"/>
      <c r="J235" s="83"/>
      <c r="K235" s="91"/>
      <c r="L235" s="92"/>
      <c r="M235" s="82"/>
      <c r="N235" s="83"/>
      <c r="O235" s="91"/>
      <c r="P235" s="92"/>
      <c r="Q235" s="82"/>
      <c r="R235" s="83"/>
      <c r="S235" s="91"/>
      <c r="T235" s="92"/>
      <c r="U235" s="82"/>
      <c r="V235" s="83"/>
    </row>
    <row r="236" spans="1:22" ht="21" x14ac:dyDescent="0.45">
      <c r="A236" s="90">
        <v>6</v>
      </c>
      <c r="B236" s="98" t="s">
        <v>245</v>
      </c>
      <c r="C236" s="57"/>
      <c r="D236" s="58"/>
      <c r="E236" s="57" t="e">
        <f>G236+I236+K236+M236+O236+Q236+S236+U236+#REF!+#REF!</f>
        <v>#REF!</v>
      </c>
      <c r="F236" s="58" t="e">
        <f>H236+J236+L236+N236+P236+R236+T236+V236+#REF!+#REF!</f>
        <v>#REF!</v>
      </c>
      <c r="G236" s="91"/>
      <c r="H236" s="92"/>
      <c r="I236" s="82"/>
      <c r="J236" s="83"/>
      <c r="K236" s="91"/>
      <c r="L236" s="92"/>
      <c r="M236" s="82"/>
      <c r="N236" s="83"/>
      <c r="O236" s="91"/>
      <c r="P236" s="92"/>
      <c r="Q236" s="82"/>
      <c r="R236" s="83"/>
      <c r="S236" s="91"/>
      <c r="T236" s="92"/>
      <c r="U236" s="82"/>
      <c r="V236" s="83"/>
    </row>
    <row r="237" spans="1:22" ht="21" x14ac:dyDescent="0.45">
      <c r="A237" s="90">
        <v>7</v>
      </c>
      <c r="B237" s="98" t="s">
        <v>116</v>
      </c>
      <c r="C237" s="57"/>
      <c r="D237" s="58"/>
      <c r="E237" s="57" t="e">
        <f>G237+I237+K237+M237+O237+Q237+S237+U237+#REF!+#REF!</f>
        <v>#REF!</v>
      </c>
      <c r="F237" s="58" t="e">
        <f>H237+J237+L237+N237+P237+R237+T237+V237+#REF!+#REF!</f>
        <v>#REF!</v>
      </c>
      <c r="G237" s="91"/>
      <c r="H237" s="92"/>
      <c r="I237" s="82"/>
      <c r="J237" s="83"/>
      <c r="K237" s="91"/>
      <c r="L237" s="92"/>
      <c r="M237" s="82"/>
      <c r="N237" s="83"/>
      <c r="O237" s="91"/>
      <c r="P237" s="92"/>
      <c r="Q237" s="82"/>
      <c r="R237" s="83"/>
      <c r="S237" s="91"/>
      <c r="T237" s="92"/>
      <c r="U237" s="82"/>
      <c r="V237" s="83"/>
    </row>
    <row r="238" spans="1:22" ht="21" x14ac:dyDescent="0.45">
      <c r="A238" s="90">
        <v>8</v>
      </c>
      <c r="B238" s="98" t="s">
        <v>246</v>
      </c>
      <c r="C238" s="57"/>
      <c r="D238" s="58"/>
      <c r="E238" s="57" t="e">
        <f>G238+I238+K238+M238+O238+Q238+S238+U238+#REF!+#REF!</f>
        <v>#REF!</v>
      </c>
      <c r="F238" s="58" t="e">
        <f>H238+J238+L238+N238+P238+R238+T238+V238+#REF!+#REF!</f>
        <v>#REF!</v>
      </c>
      <c r="G238" s="91"/>
      <c r="H238" s="92"/>
      <c r="I238" s="82"/>
      <c r="J238" s="83"/>
      <c r="K238" s="91"/>
      <c r="L238" s="92"/>
      <c r="M238" s="82"/>
      <c r="N238" s="83"/>
      <c r="O238" s="91"/>
      <c r="P238" s="92"/>
      <c r="Q238" s="82"/>
      <c r="R238" s="83"/>
      <c r="S238" s="91"/>
      <c r="T238" s="92"/>
      <c r="U238" s="82"/>
      <c r="V238" s="83"/>
    </row>
    <row r="239" spans="1:22" ht="21.75" thickBot="1" x14ac:dyDescent="0.5">
      <c r="A239" s="90">
        <v>9</v>
      </c>
      <c r="B239" s="98" t="s">
        <v>268</v>
      </c>
      <c r="C239" s="57">
        <v>1.75</v>
      </c>
      <c r="D239" s="58">
        <v>1</v>
      </c>
      <c r="E239" s="57" t="e">
        <f>G239+I239+K239+M239+O239+Q239+S239+U239+#REF!+#REF!</f>
        <v>#REF!</v>
      </c>
      <c r="F239" s="58" t="e">
        <f>H239+J239+L239+N239+P239+R239+T239+V239+#REF!+#REF!</f>
        <v>#REF!</v>
      </c>
      <c r="G239" s="91"/>
      <c r="H239" s="92"/>
      <c r="I239" s="82"/>
      <c r="J239" s="83"/>
      <c r="K239" s="91"/>
      <c r="L239" s="92"/>
      <c r="M239" s="82"/>
      <c r="N239" s="83"/>
      <c r="O239" s="91">
        <v>0.25</v>
      </c>
      <c r="P239" s="92">
        <v>1</v>
      </c>
      <c r="Q239" s="82">
        <v>1.75</v>
      </c>
      <c r="R239" s="83">
        <v>1</v>
      </c>
      <c r="S239" s="91"/>
      <c r="T239" s="92"/>
      <c r="U239" s="82"/>
      <c r="V239" s="83"/>
    </row>
    <row r="240" spans="1:22" ht="22.5" thickTop="1" thickBot="1" x14ac:dyDescent="0.5">
      <c r="A240" s="212" t="s">
        <v>1</v>
      </c>
      <c r="B240" s="213"/>
      <c r="C240" s="84">
        <f t="shared" ref="C240:V240" si="8">SUM(C231:C239)</f>
        <v>1.75</v>
      </c>
      <c r="D240" s="84">
        <f t="shared" si="8"/>
        <v>1</v>
      </c>
      <c r="E240" s="84" t="e">
        <f t="shared" si="8"/>
        <v>#REF!</v>
      </c>
      <c r="F240" s="84" t="e">
        <f t="shared" si="8"/>
        <v>#REF!</v>
      </c>
      <c r="G240" s="120">
        <f t="shared" si="8"/>
        <v>0</v>
      </c>
      <c r="H240" s="121">
        <f t="shared" si="8"/>
        <v>0</v>
      </c>
      <c r="I240" s="118">
        <f t="shared" si="8"/>
        <v>0</v>
      </c>
      <c r="J240" s="119">
        <f t="shared" si="8"/>
        <v>0</v>
      </c>
      <c r="K240" s="120">
        <f t="shared" si="8"/>
        <v>0</v>
      </c>
      <c r="L240" s="121">
        <f t="shared" si="8"/>
        <v>0</v>
      </c>
      <c r="M240" s="118">
        <f t="shared" si="8"/>
        <v>0</v>
      </c>
      <c r="N240" s="119">
        <f t="shared" si="8"/>
        <v>0</v>
      </c>
      <c r="O240" s="120">
        <f t="shared" si="8"/>
        <v>0.25</v>
      </c>
      <c r="P240" s="121">
        <f t="shared" si="8"/>
        <v>1</v>
      </c>
      <c r="Q240" s="118">
        <f t="shared" si="8"/>
        <v>1.75</v>
      </c>
      <c r="R240" s="119">
        <f t="shared" si="8"/>
        <v>1</v>
      </c>
      <c r="S240" s="120">
        <f t="shared" si="8"/>
        <v>0</v>
      </c>
      <c r="T240" s="121">
        <f t="shared" si="8"/>
        <v>0</v>
      </c>
      <c r="U240" s="118">
        <f t="shared" si="8"/>
        <v>174</v>
      </c>
      <c r="V240" s="119">
        <f t="shared" si="8"/>
        <v>3</v>
      </c>
    </row>
    <row r="241" spans="1:22" ht="22.5" thickTop="1" thickBot="1" x14ac:dyDescent="0.5">
      <c r="A241" s="220" t="s">
        <v>166</v>
      </c>
      <c r="B241" s="221"/>
      <c r="C241" s="99">
        <f t="shared" ref="C241:V241" si="9">C20+C30+C100+C116+C156+C205+C226+C240</f>
        <v>64689.75</v>
      </c>
      <c r="D241" s="99">
        <f t="shared" si="9"/>
        <v>2575</v>
      </c>
      <c r="E241" s="99" t="e">
        <f t="shared" si="9"/>
        <v>#REF!</v>
      </c>
      <c r="F241" s="99" t="e">
        <f t="shared" si="9"/>
        <v>#REF!</v>
      </c>
      <c r="G241" s="122">
        <f t="shared" si="9"/>
        <v>57.14</v>
      </c>
      <c r="H241" s="122">
        <f t="shared" si="9"/>
        <v>7</v>
      </c>
      <c r="I241" s="123">
        <f t="shared" si="9"/>
        <v>1922.25</v>
      </c>
      <c r="J241" s="123">
        <f t="shared" si="9"/>
        <v>93</v>
      </c>
      <c r="K241" s="122">
        <f t="shared" si="9"/>
        <v>8302.89</v>
      </c>
      <c r="L241" s="122">
        <f t="shared" si="9"/>
        <v>397</v>
      </c>
      <c r="M241" s="123">
        <f t="shared" si="9"/>
        <v>13680.91</v>
      </c>
      <c r="N241" s="123">
        <f t="shared" si="9"/>
        <v>605</v>
      </c>
      <c r="O241" s="122">
        <f t="shared" si="9"/>
        <v>18163.03</v>
      </c>
      <c r="P241" s="122">
        <f t="shared" si="9"/>
        <v>775</v>
      </c>
      <c r="Q241" s="123">
        <f t="shared" si="9"/>
        <v>4859.5</v>
      </c>
      <c r="R241" s="123">
        <f t="shared" si="9"/>
        <v>267</v>
      </c>
      <c r="S241" s="122">
        <f t="shared" si="9"/>
        <v>12960.06</v>
      </c>
      <c r="T241" s="122">
        <f t="shared" si="9"/>
        <v>735</v>
      </c>
      <c r="U241" s="123">
        <f t="shared" si="9"/>
        <v>8231</v>
      </c>
      <c r="V241" s="123">
        <f t="shared" si="9"/>
        <v>427</v>
      </c>
    </row>
    <row r="242" spans="1:22" ht="21.75" thickTop="1" x14ac:dyDescent="0.45">
      <c r="A242" s="139"/>
      <c r="B242" s="139"/>
      <c r="C242" s="139"/>
      <c r="D242" s="139"/>
      <c r="E242" s="172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5"/>
      <c r="V242" s="135"/>
    </row>
    <row r="243" spans="1:22" ht="21" x14ac:dyDescent="0.45">
      <c r="A243" s="206" t="s">
        <v>309</v>
      </c>
      <c r="B243" s="206"/>
      <c r="C243" s="206"/>
      <c r="D243" s="137"/>
      <c r="E243" s="173"/>
      <c r="F243" s="137"/>
      <c r="G243" s="137"/>
      <c r="H243" s="137"/>
      <c r="I243" s="137"/>
      <c r="J243" s="137"/>
      <c r="K243" s="137"/>
      <c r="L243" s="137"/>
      <c r="M243" s="137"/>
      <c r="N243" s="175" t="s">
        <v>294</v>
      </c>
      <c r="O243" s="175"/>
      <c r="P243" s="175"/>
      <c r="Q243" s="175"/>
      <c r="R243" s="175"/>
      <c r="S243" s="137"/>
      <c r="T243" s="137"/>
      <c r="U243" s="147"/>
      <c r="V243" s="147"/>
    </row>
    <row r="244" spans="1:22" ht="21" x14ac:dyDescent="0.45">
      <c r="A244" s="205" t="s">
        <v>310</v>
      </c>
      <c r="B244" s="205"/>
      <c r="C244" s="205"/>
      <c r="D244" s="138"/>
      <c r="E244" s="174"/>
      <c r="F244" s="138"/>
      <c r="G244" s="138"/>
      <c r="H244" s="138"/>
      <c r="I244" s="138"/>
      <c r="J244" s="138"/>
      <c r="K244" s="138"/>
      <c r="L244" s="138"/>
      <c r="M244" s="138"/>
      <c r="N244" s="176" t="s">
        <v>311</v>
      </c>
      <c r="O244" s="176"/>
      <c r="P244" s="176"/>
      <c r="Q244" s="176"/>
      <c r="R244" s="176"/>
      <c r="S244" s="138"/>
      <c r="T244" s="138"/>
      <c r="U244" s="146"/>
      <c r="V244" s="146"/>
    </row>
    <row r="245" spans="1:22" ht="21" x14ac:dyDescent="0.45">
      <c r="N245" s="176" t="s">
        <v>296</v>
      </c>
      <c r="O245" s="176"/>
      <c r="P245" s="176"/>
      <c r="Q245" s="176"/>
      <c r="R245" s="176"/>
    </row>
  </sheetData>
  <mergeCells count="147">
    <mergeCell ref="S227:T227"/>
    <mergeCell ref="U227:V227"/>
    <mergeCell ref="C228:D228"/>
    <mergeCell ref="E228:F228"/>
    <mergeCell ref="G228:H228"/>
    <mergeCell ref="I228:J228"/>
    <mergeCell ref="K228:L228"/>
    <mergeCell ref="M228:N228"/>
    <mergeCell ref="O228:P228"/>
    <mergeCell ref="Q228:R228"/>
    <mergeCell ref="S228:T228"/>
    <mergeCell ref="U228:V228"/>
    <mergeCell ref="I227:J227"/>
    <mergeCell ref="K227:L227"/>
    <mergeCell ref="M227:N227"/>
    <mergeCell ref="O227:P227"/>
    <mergeCell ref="Q227:R227"/>
    <mergeCell ref="U182:V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I182:J182"/>
    <mergeCell ref="K182:L182"/>
    <mergeCell ref="M182:N182"/>
    <mergeCell ref="U137:V137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I137:J137"/>
    <mergeCell ref="K137:L137"/>
    <mergeCell ref="M137:N137"/>
    <mergeCell ref="O137:P137"/>
    <mergeCell ref="Q137:R137"/>
    <mergeCell ref="C137:D137"/>
    <mergeCell ref="E137:F137"/>
    <mergeCell ref="G137:H137"/>
    <mergeCell ref="S137:T137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I92:J92"/>
    <mergeCell ref="K92:L92"/>
    <mergeCell ref="M92:N92"/>
    <mergeCell ref="O92:P92"/>
    <mergeCell ref="Q92:R92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M46:N46"/>
    <mergeCell ref="O46:P46"/>
    <mergeCell ref="Q46:R46"/>
    <mergeCell ref="S46:T46"/>
    <mergeCell ref="U46:V46"/>
    <mergeCell ref="A1:V1"/>
    <mergeCell ref="S2:T2"/>
    <mergeCell ref="C3:D3"/>
    <mergeCell ref="G3:H3"/>
    <mergeCell ref="I3:J3"/>
    <mergeCell ref="C2:D2"/>
    <mergeCell ref="G2:H2"/>
    <mergeCell ref="I2:J2"/>
    <mergeCell ref="K2:L2"/>
    <mergeCell ref="M2:N2"/>
    <mergeCell ref="E2:F2"/>
    <mergeCell ref="E3:F3"/>
    <mergeCell ref="K3:L3"/>
    <mergeCell ref="M3:N3"/>
    <mergeCell ref="O3:P3"/>
    <mergeCell ref="Q3:R3"/>
    <mergeCell ref="U2:V2"/>
    <mergeCell ref="B2:B4"/>
    <mergeCell ref="S3:T3"/>
    <mergeCell ref="A20:B20"/>
    <mergeCell ref="O2:P2"/>
    <mergeCell ref="U3:V3"/>
    <mergeCell ref="A240:B240"/>
    <mergeCell ref="A241:B241"/>
    <mergeCell ref="A30:B30"/>
    <mergeCell ref="A100:B100"/>
    <mergeCell ref="A92:A94"/>
    <mergeCell ref="B92:B94"/>
    <mergeCell ref="C92:D92"/>
    <mergeCell ref="E92:F92"/>
    <mergeCell ref="G92:H92"/>
    <mergeCell ref="S92:T92"/>
    <mergeCell ref="U92:V92"/>
    <mergeCell ref="O182:P182"/>
    <mergeCell ref="Q182:R182"/>
    <mergeCell ref="A182:A184"/>
    <mergeCell ref="B182:B184"/>
    <mergeCell ref="U138:V138"/>
    <mergeCell ref="B227:B229"/>
    <mergeCell ref="C227:D227"/>
    <mergeCell ref="E227:F227"/>
    <mergeCell ref="G227:H227"/>
    <mergeCell ref="S182:T182"/>
    <mergeCell ref="N245:R245"/>
    <mergeCell ref="A244:C244"/>
    <mergeCell ref="A243:C243"/>
    <mergeCell ref="Q2:R2"/>
    <mergeCell ref="A2:A4"/>
    <mergeCell ref="A116:B116"/>
    <mergeCell ref="A156:B156"/>
    <mergeCell ref="A205:B205"/>
    <mergeCell ref="A226:B226"/>
    <mergeCell ref="A46:A48"/>
    <mergeCell ref="B46:B48"/>
    <mergeCell ref="C46:D46"/>
    <mergeCell ref="E46:F46"/>
    <mergeCell ref="G46:H46"/>
    <mergeCell ref="I46:J46"/>
    <mergeCell ref="K46:L46"/>
    <mergeCell ref="N244:R244"/>
    <mergeCell ref="N243:R243"/>
    <mergeCell ref="C182:D182"/>
    <mergeCell ref="E182:F182"/>
    <mergeCell ref="G182:H182"/>
    <mergeCell ref="A137:A139"/>
    <mergeCell ref="B137:B139"/>
    <mergeCell ref="A227:A229"/>
  </mergeCells>
  <pageMargins left="0.125" right="6.9444444444444448E-2" top="0.30208333333333331" bottom="0.3125" header="0.3" footer="0.3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"/>
  <sheetViews>
    <sheetView view="pageLayout" zoomScale="85" zoomScaleNormal="85" zoomScalePageLayoutView="85" workbookViewId="0">
      <selection activeCell="I17" sqref="I17"/>
    </sheetView>
  </sheetViews>
  <sheetFormatPr defaultColWidth="9" defaultRowHeight="16.5" x14ac:dyDescent="0.35"/>
  <cols>
    <col min="1" max="1" width="4.125" style="126" customWidth="1"/>
    <col min="2" max="2" width="11.875" style="126" bestFit="1" customWidth="1"/>
    <col min="3" max="3" width="10.375" style="126" hidden="1" customWidth="1"/>
    <col min="4" max="4" width="4.25" style="126" bestFit="1" customWidth="1"/>
    <col min="5" max="5" width="9.5" style="145" bestFit="1" customWidth="1"/>
    <col min="6" max="6" width="8.75" style="126" bestFit="1" customWidth="1"/>
    <col min="7" max="7" width="9.375" style="127" bestFit="1" customWidth="1"/>
    <col min="8" max="8" width="8.5" style="126" bestFit="1" customWidth="1"/>
    <col min="9" max="9" width="9.375" style="127" bestFit="1" customWidth="1"/>
    <col min="10" max="10" width="8.5" style="126" bestFit="1" customWidth="1"/>
    <col min="11" max="11" width="9.375" style="126" bestFit="1" customWidth="1"/>
    <col min="12" max="12" width="7" style="126" bestFit="1" customWidth="1"/>
    <col min="13" max="13" width="9.375" style="127" bestFit="1" customWidth="1"/>
    <col min="14" max="14" width="7" style="126" bestFit="1" customWidth="1"/>
    <col min="15" max="15" width="8.5" style="127" bestFit="1" customWidth="1"/>
    <col min="16" max="16" width="7.25" style="126" bestFit="1" customWidth="1"/>
    <col min="17" max="17" width="9.375" style="127" bestFit="1" customWidth="1"/>
    <col min="18" max="18" width="8.5" style="126" bestFit="1" customWidth="1"/>
    <col min="19" max="19" width="9.375" style="126" bestFit="1" customWidth="1"/>
    <col min="20" max="20" width="8.5" style="126" bestFit="1" customWidth="1"/>
    <col min="21" max="16384" width="9" style="126"/>
  </cols>
  <sheetData>
    <row r="1" spans="1:20" s="124" customFormat="1" ht="26.25" x14ac:dyDescent="0.35">
      <c r="A1" s="222" t="s">
        <v>260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0" s="124" customFormat="1" ht="21" x14ac:dyDescent="0.35">
      <c r="A2" s="227" t="s">
        <v>0</v>
      </c>
      <c r="B2" s="227" t="s">
        <v>165</v>
      </c>
      <c r="C2" s="230" t="s">
        <v>168</v>
      </c>
      <c r="D2" s="215"/>
      <c r="E2" s="230" t="s">
        <v>176</v>
      </c>
      <c r="F2" s="215"/>
      <c r="G2" s="231" t="s">
        <v>169</v>
      </c>
      <c r="H2" s="217"/>
      <c r="I2" s="232" t="s">
        <v>170</v>
      </c>
      <c r="J2" s="208"/>
      <c r="K2" s="231" t="s">
        <v>171</v>
      </c>
      <c r="L2" s="217"/>
      <c r="M2" s="232" t="s">
        <v>173</v>
      </c>
      <c r="N2" s="208"/>
      <c r="O2" s="231" t="s">
        <v>174</v>
      </c>
      <c r="P2" s="217"/>
      <c r="Q2" s="232" t="s">
        <v>175</v>
      </c>
      <c r="R2" s="208"/>
      <c r="S2" s="231" t="s">
        <v>172</v>
      </c>
      <c r="T2" s="217"/>
    </row>
    <row r="3" spans="1:20" s="124" customFormat="1" ht="21" x14ac:dyDescent="0.35">
      <c r="A3" s="228"/>
      <c r="B3" s="228"/>
      <c r="C3" s="230" t="s">
        <v>1</v>
      </c>
      <c r="D3" s="215"/>
      <c r="E3" s="230" t="s">
        <v>1</v>
      </c>
      <c r="F3" s="215"/>
      <c r="G3" s="223" t="s">
        <v>1</v>
      </c>
      <c r="H3" s="224"/>
      <c r="I3" s="218" t="s">
        <v>1</v>
      </c>
      <c r="J3" s="219"/>
      <c r="K3" s="223" t="s">
        <v>1</v>
      </c>
      <c r="L3" s="224"/>
      <c r="M3" s="218" t="s">
        <v>1</v>
      </c>
      <c r="N3" s="219"/>
      <c r="O3" s="223" t="s">
        <v>1</v>
      </c>
      <c r="P3" s="224"/>
      <c r="Q3" s="218" t="s">
        <v>1</v>
      </c>
      <c r="R3" s="219"/>
      <c r="S3" s="223" t="s">
        <v>1</v>
      </c>
      <c r="T3" s="224"/>
    </row>
    <row r="4" spans="1:20" s="124" customFormat="1" ht="21.75" thickBot="1" x14ac:dyDescent="0.4">
      <c r="A4" s="229"/>
      <c r="B4" s="229"/>
      <c r="C4" s="47" t="s">
        <v>2</v>
      </c>
      <c r="D4" s="46" t="s">
        <v>3</v>
      </c>
      <c r="E4" s="140" t="s">
        <v>2</v>
      </c>
      <c r="F4" s="46" t="s">
        <v>145</v>
      </c>
      <c r="G4" s="48" t="s">
        <v>2</v>
      </c>
      <c r="H4" s="49" t="s">
        <v>145</v>
      </c>
      <c r="I4" s="50" t="s">
        <v>2</v>
      </c>
      <c r="J4" s="51" t="s">
        <v>145</v>
      </c>
      <c r="K4" s="49" t="s">
        <v>2</v>
      </c>
      <c r="L4" s="49" t="s">
        <v>145</v>
      </c>
      <c r="M4" s="50" t="s">
        <v>2</v>
      </c>
      <c r="N4" s="51" t="s">
        <v>145</v>
      </c>
      <c r="O4" s="48" t="s">
        <v>2</v>
      </c>
      <c r="P4" s="49" t="s">
        <v>145</v>
      </c>
      <c r="Q4" s="50" t="s">
        <v>2</v>
      </c>
      <c r="R4" s="51" t="s">
        <v>145</v>
      </c>
      <c r="S4" s="49" t="s">
        <v>2</v>
      </c>
      <c r="T4" s="49" t="s">
        <v>145</v>
      </c>
    </row>
    <row r="5" spans="1:20" s="124" customFormat="1" ht="22.5" thickTop="1" thickBot="1" x14ac:dyDescent="0.5">
      <c r="A5" s="212" t="s">
        <v>247</v>
      </c>
      <c r="B5" s="225"/>
      <c r="C5" s="71">
        <v>0</v>
      </c>
      <c r="D5" s="72">
        <v>0</v>
      </c>
      <c r="E5" s="141">
        <v>248150.28</v>
      </c>
      <c r="F5" s="72">
        <v>11392</v>
      </c>
      <c r="G5" s="116">
        <v>11543.22</v>
      </c>
      <c r="H5" s="117">
        <v>577</v>
      </c>
      <c r="I5" s="114">
        <v>23529.08</v>
      </c>
      <c r="J5" s="115">
        <v>911</v>
      </c>
      <c r="K5" s="116">
        <v>57914.34</v>
      </c>
      <c r="L5" s="117">
        <v>3009</v>
      </c>
      <c r="M5" s="114">
        <v>39727.51</v>
      </c>
      <c r="N5" s="115">
        <v>1923</v>
      </c>
      <c r="O5" s="116">
        <v>6389.1</v>
      </c>
      <c r="P5" s="117">
        <v>265</v>
      </c>
      <c r="Q5" s="114">
        <v>62166.66</v>
      </c>
      <c r="R5" s="115">
        <v>2356</v>
      </c>
      <c r="S5" s="116">
        <v>46880.37</v>
      </c>
      <c r="T5" s="117">
        <v>2351</v>
      </c>
    </row>
    <row r="6" spans="1:20" s="124" customFormat="1" ht="22.5" thickTop="1" thickBot="1" x14ac:dyDescent="0.5">
      <c r="A6" s="212" t="s">
        <v>137</v>
      </c>
      <c r="B6" s="225"/>
      <c r="C6" s="71">
        <v>0</v>
      </c>
      <c r="D6" s="72">
        <v>0</v>
      </c>
      <c r="E6" s="141">
        <v>1696.35</v>
      </c>
      <c r="F6" s="72">
        <v>145</v>
      </c>
      <c r="G6" s="116">
        <v>63.339999999999996</v>
      </c>
      <c r="H6" s="117">
        <v>4</v>
      </c>
      <c r="I6" s="114">
        <v>39.209999999999994</v>
      </c>
      <c r="J6" s="115">
        <v>17</v>
      </c>
      <c r="K6" s="116">
        <v>4.5</v>
      </c>
      <c r="L6" s="117">
        <v>3</v>
      </c>
      <c r="M6" s="114">
        <v>452.85</v>
      </c>
      <c r="N6" s="115">
        <v>58</v>
      </c>
      <c r="O6" s="116">
        <v>211.88</v>
      </c>
      <c r="P6" s="117">
        <v>14</v>
      </c>
      <c r="Q6" s="114">
        <v>90.32</v>
      </c>
      <c r="R6" s="115">
        <v>15</v>
      </c>
      <c r="S6" s="116">
        <v>834.25</v>
      </c>
      <c r="T6" s="117">
        <v>34</v>
      </c>
    </row>
    <row r="7" spans="1:20" s="124" customFormat="1" ht="22.5" thickTop="1" thickBot="1" x14ac:dyDescent="0.5">
      <c r="A7" s="212" t="s">
        <v>138</v>
      </c>
      <c r="B7" s="225"/>
      <c r="C7" s="84">
        <v>0</v>
      </c>
      <c r="D7" s="84">
        <v>0</v>
      </c>
      <c r="E7" s="142">
        <v>9870.9699999999993</v>
      </c>
      <c r="F7" s="85">
        <v>16540</v>
      </c>
      <c r="G7" s="120">
        <v>726.69</v>
      </c>
      <c r="H7" s="121">
        <v>145</v>
      </c>
      <c r="I7" s="118">
        <v>406.45</v>
      </c>
      <c r="J7" s="119">
        <v>279</v>
      </c>
      <c r="K7" s="120">
        <v>185.78000000000003</v>
      </c>
      <c r="L7" s="121">
        <v>77</v>
      </c>
      <c r="M7" s="118">
        <v>573.69000000000005</v>
      </c>
      <c r="N7" s="119">
        <v>200</v>
      </c>
      <c r="O7" s="120">
        <v>376.12</v>
      </c>
      <c r="P7" s="121">
        <v>127</v>
      </c>
      <c r="Q7" s="118">
        <v>45.989999999999995</v>
      </c>
      <c r="R7" s="119">
        <v>38</v>
      </c>
      <c r="S7" s="120">
        <v>7556.25</v>
      </c>
      <c r="T7" s="121">
        <v>788</v>
      </c>
    </row>
    <row r="8" spans="1:20" s="124" customFormat="1" ht="22.5" thickTop="1" thickBot="1" x14ac:dyDescent="0.5">
      <c r="A8" s="212" t="s">
        <v>1</v>
      </c>
      <c r="B8" s="225"/>
      <c r="C8" s="84">
        <v>0</v>
      </c>
      <c r="D8" s="85">
        <v>0</v>
      </c>
      <c r="E8" s="142">
        <v>506.25</v>
      </c>
      <c r="F8" s="85">
        <v>96</v>
      </c>
      <c r="G8" s="120">
        <v>25.5</v>
      </c>
      <c r="H8" s="121">
        <v>5</v>
      </c>
      <c r="I8" s="118">
        <v>80.199999999999989</v>
      </c>
      <c r="J8" s="119">
        <v>17</v>
      </c>
      <c r="K8" s="120">
        <v>83.36</v>
      </c>
      <c r="L8" s="121">
        <v>10</v>
      </c>
      <c r="M8" s="118">
        <v>69.38</v>
      </c>
      <c r="N8" s="119">
        <v>12</v>
      </c>
      <c r="O8" s="120">
        <v>73.58</v>
      </c>
      <c r="P8" s="121">
        <v>16</v>
      </c>
      <c r="Q8" s="118">
        <v>46.980000000000004</v>
      </c>
      <c r="R8" s="119">
        <v>12</v>
      </c>
      <c r="S8" s="120">
        <v>127.25</v>
      </c>
      <c r="T8" s="121">
        <v>24</v>
      </c>
    </row>
    <row r="9" spans="1:20" s="124" customFormat="1" ht="22.5" thickTop="1" thickBot="1" x14ac:dyDescent="0.5">
      <c r="A9" s="212" t="s">
        <v>139</v>
      </c>
      <c r="B9" s="225"/>
      <c r="C9" s="84">
        <v>0</v>
      </c>
      <c r="D9" s="84">
        <v>0</v>
      </c>
      <c r="E9" s="142">
        <v>4145.3100000000004</v>
      </c>
      <c r="F9" s="85">
        <v>553</v>
      </c>
      <c r="G9" s="120">
        <v>9.5</v>
      </c>
      <c r="H9" s="121">
        <v>5</v>
      </c>
      <c r="I9" s="118">
        <v>14.129999999999999</v>
      </c>
      <c r="J9" s="119">
        <v>4</v>
      </c>
      <c r="K9" s="120">
        <v>4.5</v>
      </c>
      <c r="L9" s="121">
        <v>2</v>
      </c>
      <c r="M9" s="118">
        <v>454.75</v>
      </c>
      <c r="N9" s="119">
        <v>96</v>
      </c>
      <c r="O9" s="120">
        <v>297.07</v>
      </c>
      <c r="P9" s="121">
        <v>90</v>
      </c>
      <c r="Q9" s="118">
        <v>1694.54</v>
      </c>
      <c r="R9" s="119">
        <v>155</v>
      </c>
      <c r="S9" s="120">
        <v>1670.82</v>
      </c>
      <c r="T9" s="121">
        <v>201</v>
      </c>
    </row>
    <row r="10" spans="1:20" s="124" customFormat="1" ht="22.5" thickTop="1" thickBot="1" x14ac:dyDescent="0.5">
      <c r="A10" s="212" t="s">
        <v>141</v>
      </c>
      <c r="B10" s="225"/>
      <c r="C10" s="84">
        <v>0</v>
      </c>
      <c r="D10" s="84">
        <v>0</v>
      </c>
      <c r="E10" s="142">
        <v>23378.514999999992</v>
      </c>
      <c r="F10" s="85">
        <v>4438</v>
      </c>
      <c r="G10" s="120">
        <v>1530.9299999999998</v>
      </c>
      <c r="H10" s="149">
        <v>724</v>
      </c>
      <c r="I10" s="118">
        <v>1714.8400000000001</v>
      </c>
      <c r="J10" s="119">
        <v>1206</v>
      </c>
      <c r="K10" s="120">
        <v>539.93000000000006</v>
      </c>
      <c r="L10" s="121">
        <v>285</v>
      </c>
      <c r="M10" s="118">
        <v>1722.2749999999999</v>
      </c>
      <c r="N10" s="119">
        <v>469</v>
      </c>
      <c r="O10" s="120">
        <v>2210.8800000000006</v>
      </c>
      <c r="P10" s="121">
        <v>348</v>
      </c>
      <c r="Q10" s="118">
        <v>597.35</v>
      </c>
      <c r="R10" s="119">
        <v>227</v>
      </c>
      <c r="S10" s="120">
        <v>15062.309999999996</v>
      </c>
      <c r="T10" s="121">
        <v>1179</v>
      </c>
    </row>
    <row r="11" spans="1:20" ht="22.5" thickTop="1" thickBot="1" x14ac:dyDescent="0.5">
      <c r="A11" s="212" t="s">
        <v>142</v>
      </c>
      <c r="B11" s="225"/>
      <c r="C11" s="84">
        <v>0</v>
      </c>
      <c r="D11" s="85">
        <v>0</v>
      </c>
      <c r="E11" s="142">
        <v>10924.21</v>
      </c>
      <c r="F11" s="85">
        <v>942</v>
      </c>
      <c r="G11" s="120">
        <v>183.28</v>
      </c>
      <c r="H11" s="121">
        <v>63</v>
      </c>
      <c r="I11" s="118">
        <v>127.16</v>
      </c>
      <c r="J11" s="119">
        <v>101</v>
      </c>
      <c r="K11" s="120">
        <v>178.84</v>
      </c>
      <c r="L11" s="121">
        <v>85</v>
      </c>
      <c r="M11" s="118">
        <v>686.09</v>
      </c>
      <c r="N11" s="119">
        <v>123</v>
      </c>
      <c r="O11" s="120">
        <v>264.10000000000002</v>
      </c>
      <c r="P11" s="121">
        <v>65</v>
      </c>
      <c r="Q11" s="118">
        <v>415.87</v>
      </c>
      <c r="R11" s="119">
        <v>50</v>
      </c>
      <c r="S11" s="120">
        <v>9068.869999999999</v>
      </c>
      <c r="T11" s="121">
        <v>455</v>
      </c>
    </row>
    <row r="12" spans="1:20" ht="22.5" thickTop="1" thickBot="1" x14ac:dyDescent="0.5">
      <c r="A12" s="212" t="s">
        <v>248</v>
      </c>
      <c r="B12" s="225"/>
      <c r="C12" s="84">
        <v>0</v>
      </c>
      <c r="D12" s="84">
        <v>0</v>
      </c>
      <c r="E12" s="142">
        <v>213.79999999999998</v>
      </c>
      <c r="F12" s="85">
        <v>18</v>
      </c>
      <c r="G12" s="120">
        <v>0.05</v>
      </c>
      <c r="H12" s="121">
        <v>2</v>
      </c>
      <c r="I12" s="118">
        <v>1.25</v>
      </c>
      <c r="J12" s="119">
        <v>1</v>
      </c>
      <c r="K12" s="120">
        <v>0</v>
      </c>
      <c r="L12" s="121">
        <v>0</v>
      </c>
      <c r="M12" s="118">
        <v>1.25</v>
      </c>
      <c r="N12" s="119">
        <v>2</v>
      </c>
      <c r="O12" s="120">
        <v>2.5</v>
      </c>
      <c r="P12" s="121">
        <v>3</v>
      </c>
      <c r="Q12" s="118">
        <v>175.25</v>
      </c>
      <c r="R12" s="119">
        <v>5</v>
      </c>
      <c r="S12" s="120">
        <v>33.5</v>
      </c>
      <c r="T12" s="121">
        <v>5</v>
      </c>
    </row>
    <row r="13" spans="1:20" ht="22.5" thickTop="1" thickBot="1" x14ac:dyDescent="0.5">
      <c r="A13" s="220" t="s">
        <v>166</v>
      </c>
      <c r="B13" s="226"/>
      <c r="C13" s="99">
        <v>0</v>
      </c>
      <c r="D13" s="99">
        <v>0</v>
      </c>
      <c r="E13" s="143">
        <v>298885.68500000006</v>
      </c>
      <c r="F13" s="154">
        <v>19238.36</v>
      </c>
      <c r="G13" s="150">
        <v>14082.51</v>
      </c>
      <c r="H13" s="151">
        <v>1525</v>
      </c>
      <c r="I13" s="152">
        <v>25912.320000000003</v>
      </c>
      <c r="J13" s="153">
        <v>2536</v>
      </c>
      <c r="K13" s="150">
        <v>58911.249999999993</v>
      </c>
      <c r="L13" s="151">
        <v>3471</v>
      </c>
      <c r="M13" s="123">
        <v>43687.794999999998</v>
      </c>
      <c r="N13" s="153">
        <v>2883</v>
      </c>
      <c r="O13" s="150">
        <v>9825.2300000000014</v>
      </c>
      <c r="P13" s="151">
        <v>928</v>
      </c>
      <c r="Q13" s="152">
        <v>65232.960000000006</v>
      </c>
      <c r="R13" s="153">
        <v>2858</v>
      </c>
      <c r="S13" s="150">
        <v>81233.62</v>
      </c>
      <c r="T13" s="151">
        <v>5037</v>
      </c>
    </row>
    <row r="14" spans="1:20" ht="21.75" thickTop="1" x14ac:dyDescent="0.45">
      <c r="A14" s="139"/>
      <c r="B14" s="139"/>
      <c r="C14" s="139"/>
      <c r="D14" s="139"/>
      <c r="E14" s="144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1:20" ht="23.25" x14ac:dyDescent="0.5">
      <c r="B15" s="157"/>
      <c r="C15" s="158"/>
      <c r="D15" s="158"/>
      <c r="E15" s="156"/>
    </row>
  </sheetData>
  <mergeCells count="30">
    <mergeCell ref="A1:T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A11:B11"/>
    <mergeCell ref="A12:B12"/>
    <mergeCell ref="A13:B13"/>
    <mergeCell ref="S3:T3"/>
    <mergeCell ref="A5:B5"/>
    <mergeCell ref="A6:B6"/>
    <mergeCell ref="A7:B7"/>
    <mergeCell ref="A8:B8"/>
    <mergeCell ref="A9:B9"/>
    <mergeCell ref="K3:L3"/>
    <mergeCell ref="M3:N3"/>
    <mergeCell ref="O3:P3"/>
    <mergeCell ref="Q3:R3"/>
    <mergeCell ref="A10:B10"/>
  </mergeCells>
  <pageMargins left="0.19444444444444445" right="0.1875" top="0.75" bottom="0.75" header="0.3" footer="0.3"/>
  <pageSetup paperSize="9"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tabSelected="1" view="pageLayout" zoomScaleNormal="100" workbookViewId="0">
      <selection activeCell="G4" sqref="G4"/>
    </sheetView>
  </sheetViews>
  <sheetFormatPr defaultColWidth="8.75" defaultRowHeight="14.25" x14ac:dyDescent="0.2"/>
  <cols>
    <col min="1" max="1" width="8.75" style="162"/>
    <col min="2" max="2" width="11.75" style="162" customWidth="1"/>
    <col min="3" max="3" width="20" style="162" customWidth="1"/>
    <col min="4" max="4" width="17.875" style="162" customWidth="1"/>
    <col min="5" max="5" width="18.5" style="162" customWidth="1"/>
    <col min="6" max="6" width="8.25" style="162" customWidth="1"/>
    <col min="7" max="16384" width="8.75" style="162"/>
  </cols>
  <sheetData>
    <row r="1" spans="1:7" ht="26.25" x14ac:dyDescent="0.2">
      <c r="A1" s="235" t="s">
        <v>312</v>
      </c>
      <c r="B1" s="235"/>
      <c r="C1" s="235"/>
      <c r="D1" s="235"/>
      <c r="E1" s="235"/>
    </row>
    <row r="3" spans="1:7" ht="23.25" x14ac:dyDescent="0.2">
      <c r="B3" s="163" t="s">
        <v>283</v>
      </c>
      <c r="C3" s="164" t="s">
        <v>281</v>
      </c>
      <c r="D3" s="164" t="s">
        <v>272</v>
      </c>
      <c r="E3" s="164" t="s">
        <v>273</v>
      </c>
    </row>
    <row r="4" spans="1:7" ht="23.25" x14ac:dyDescent="0.2">
      <c r="B4" s="163">
        <v>1</v>
      </c>
      <c r="C4" s="165" t="s">
        <v>274</v>
      </c>
      <c r="D4" s="161">
        <v>120.151</v>
      </c>
      <c r="E4" s="159">
        <v>75094.375</v>
      </c>
      <c r="G4" s="166"/>
    </row>
    <row r="5" spans="1:7" ht="23.25" x14ac:dyDescent="0.2">
      <c r="B5" s="163">
        <v>2</v>
      </c>
      <c r="C5" s="165" t="s">
        <v>275</v>
      </c>
      <c r="D5" s="161">
        <v>299.15199999999999</v>
      </c>
      <c r="E5" s="159">
        <v>186970</v>
      </c>
      <c r="G5" s="166"/>
    </row>
    <row r="6" spans="1:7" ht="23.25" x14ac:dyDescent="0.2">
      <c r="B6" s="163">
        <v>3</v>
      </c>
      <c r="C6" s="165" t="s">
        <v>276</v>
      </c>
      <c r="D6" s="161">
        <v>112.124</v>
      </c>
      <c r="E6" s="159">
        <v>70077.5</v>
      </c>
      <c r="G6" s="166"/>
    </row>
    <row r="7" spans="1:7" ht="23.25" x14ac:dyDescent="0.2">
      <c r="B7" s="163">
        <v>4</v>
      </c>
      <c r="C7" s="165" t="s">
        <v>277</v>
      </c>
      <c r="D7" s="161">
        <v>413.63200000000001</v>
      </c>
      <c r="E7" s="159">
        <v>258520</v>
      </c>
      <c r="G7" s="166"/>
    </row>
    <row r="8" spans="1:7" ht="23.25" x14ac:dyDescent="0.2">
      <c r="B8" s="163">
        <v>5</v>
      </c>
      <c r="C8" s="165" t="s">
        <v>278</v>
      </c>
      <c r="D8" s="161">
        <v>188.12</v>
      </c>
      <c r="E8" s="159">
        <v>117575</v>
      </c>
      <c r="G8" s="166"/>
    </row>
    <row r="9" spans="1:7" ht="23.25" x14ac:dyDescent="0.2">
      <c r="B9" s="236">
        <v>6</v>
      </c>
      <c r="C9" s="237" t="s">
        <v>279</v>
      </c>
      <c r="D9" s="238">
        <v>297.70999999999998</v>
      </c>
      <c r="E9" s="239">
        <v>186068.75</v>
      </c>
      <c r="G9" s="166"/>
    </row>
    <row r="10" spans="1:7" ht="23.25" x14ac:dyDescent="0.2">
      <c r="B10" s="163">
        <v>7</v>
      </c>
      <c r="C10" s="165" t="s">
        <v>280</v>
      </c>
      <c r="D10" s="161">
        <v>94.966999999999999</v>
      </c>
      <c r="E10" s="159">
        <v>59354.375</v>
      </c>
      <c r="G10" s="166"/>
    </row>
    <row r="11" spans="1:7" ht="24" thickBot="1" x14ac:dyDescent="0.25">
      <c r="B11" s="233" t="s">
        <v>1</v>
      </c>
      <c r="C11" s="234"/>
      <c r="D11" s="160">
        <f>SUM(D4:D10)</f>
        <v>1525.8560000000002</v>
      </c>
      <c r="E11" s="160">
        <f>SUM(E4:E10)</f>
        <v>953660</v>
      </c>
    </row>
    <row r="12" spans="1:7" ht="17.25" thickTop="1" x14ac:dyDescent="0.2">
      <c r="B12" s="167"/>
      <c r="C12" s="167"/>
      <c r="D12" s="167"/>
    </row>
    <row r="13" spans="1:7" ht="23.25" x14ac:dyDescent="0.2">
      <c r="B13" s="168" t="s">
        <v>282</v>
      </c>
    </row>
    <row r="14" spans="1:7" x14ac:dyDescent="0.2">
      <c r="B14" s="169"/>
    </row>
  </sheetData>
  <mergeCells count="2">
    <mergeCell ref="B11:C11"/>
    <mergeCell ref="A1:E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1.สรุปข้อมูลพื้นฐาน</vt:lpstr>
      <vt:lpstr>2.สรุปข้อมูลพื้นฐานด้านเกษตร</vt:lpstr>
      <vt:lpstr>รายพืช</vt:lpstr>
      <vt:lpstr>รายพืชตามประเภท</vt:lpstr>
      <vt:lpstr>พื้นที่อำเภอรวม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ICT_01</cp:lastModifiedBy>
  <cp:lastPrinted>2020-03-17T08:42:18Z</cp:lastPrinted>
  <dcterms:created xsi:type="dcterms:W3CDTF">2016-09-12T08:07:35Z</dcterms:created>
  <dcterms:modified xsi:type="dcterms:W3CDTF">2020-03-24T04:38:50Z</dcterms:modified>
</cp:coreProperties>
</file>